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договорной работы\ПЛАНЫ - ГРАФИКИ\2015\"/>
    </mc:Choice>
  </mc:AlternateContent>
  <bookViews>
    <workbookView xWindow="0" yWindow="0" windowWidth="23040" windowHeight="9396"/>
  </bookViews>
  <sheets>
    <sheet name="Лист1" sheetId="1" r:id="rId1"/>
  </sheets>
  <definedNames>
    <definedName name="_xlnm.Print_Titles" localSheetId="0">Лист1!$9:$11</definedName>
    <definedName name="_xlnm.Print_Area" localSheetId="0">Лист1!$A$1:$N$79</definedName>
  </definedNames>
  <calcPr calcId="152511"/>
</workbook>
</file>

<file path=xl/calcChain.xml><?xml version="1.0" encoding="utf-8"?>
<calcChain xmlns="http://schemas.openxmlformats.org/spreadsheetml/2006/main">
  <c r="I65" i="1" l="1"/>
  <c r="G70" i="1" l="1"/>
  <c r="I64" i="1" l="1"/>
  <c r="G68" i="1" s="1"/>
  <c r="I68" i="1" l="1"/>
</calcChain>
</file>

<file path=xl/sharedStrings.xml><?xml version="1.0" encoding="utf-8"?>
<sst xmlns="http://schemas.openxmlformats.org/spreadsheetml/2006/main" count="377" uniqueCount="251">
  <si>
    <t>Подача тепловой энергии и теплоносителя</t>
  </si>
  <si>
    <t>Отпуск питьевой воды из системы Московского городского водопровода, прием сточных вод и загрязняющих веществ в систему Московской городской канализации в целях обеспечения государственных нужд</t>
  </si>
  <si>
    <t>Оказание услуг почтовой связи</t>
  </si>
  <si>
    <t>Услуги телеграфной связи</t>
  </si>
  <si>
    <t>Оказание медицинских услуг по диспансеризации работников Росздравнадзора</t>
  </si>
  <si>
    <t>Человек</t>
  </si>
  <si>
    <t>Изготовление печатных изданий и их электронных копий на магнитно-оптических носителях (CD-диски)</t>
  </si>
  <si>
    <t>Издание</t>
  </si>
  <si>
    <t>Шт.</t>
  </si>
  <si>
    <t>Поставка расходных материалов для офисной техники</t>
  </si>
  <si>
    <r>
      <t>М</t>
    </r>
    <r>
      <rPr>
        <vertAlign val="superscript"/>
        <sz val="10"/>
        <color theme="1"/>
        <rFont val="Times New Roman"/>
        <family val="1"/>
        <charset val="204"/>
      </rPr>
      <t>2</t>
    </r>
  </si>
  <si>
    <t>9 413,2</t>
  </si>
  <si>
    <t>Мин.</t>
  </si>
  <si>
    <t>неограничен</t>
  </si>
  <si>
    <t>Условия контракта</t>
  </si>
  <si>
    <t>Способ размещения заказа</t>
  </si>
  <si>
    <t>График осуществления процедур закупки</t>
  </si>
  <si>
    <t>Срок исполнения контракта (месяц, год)</t>
  </si>
  <si>
    <t>Кол-во (объем)</t>
  </si>
  <si>
    <t>Минимально необходимые требования, предъявляемые к предмету контракта</t>
  </si>
  <si>
    <t>Комплекс работ</t>
  </si>
  <si>
    <t>КБК</t>
  </si>
  <si>
    <t>75.25.1</t>
  </si>
  <si>
    <t xml:space="preserve">   21. 2</t>
  </si>
  <si>
    <t>74.60</t>
  </si>
  <si>
    <t>70.32.2</t>
  </si>
  <si>
    <t>64.20.1</t>
  </si>
  <si>
    <t>85.12</t>
  </si>
  <si>
    <t>30.01.2</t>
  </si>
  <si>
    <t>64.20.12</t>
  </si>
  <si>
    <t>40.30.3</t>
  </si>
  <si>
    <t>ОКВЭД</t>
  </si>
  <si>
    <t>Наименование предмета контракта</t>
  </si>
  <si>
    <t>№ заказа (№ лота)</t>
  </si>
  <si>
    <t>Юридический адрес, телефон, электронная почта заказчика</t>
  </si>
  <si>
    <t>ИНН</t>
  </si>
  <si>
    <t>КПП</t>
  </si>
  <si>
    <t>Месяц</t>
  </si>
  <si>
    <t>Должна быть обеспечена работа десяти суточных постов и одного дневного</t>
  </si>
  <si>
    <t>(Ф.И.О., должность руководителя (уполномоченного должностного лица) заказчика)</t>
  </si>
  <si>
    <t>(подпись)</t>
  </si>
  <si>
    <t>(дата утверждения)</t>
  </si>
  <si>
    <t>Ед. измерения</t>
  </si>
  <si>
    <t>Срок размещения заказа
(мес., год)</t>
  </si>
  <si>
    <t>Комплекс оборудования</t>
  </si>
  <si>
    <t>Врио руководителя Росздравнадзора М.А.Мурашко</t>
  </si>
  <si>
    <t xml:space="preserve">Поставка и установка интерактивных информационных стендов и информационного видео табло для посетителей в рамках модернизации приемных помещений и главного входа Федеральной службы по надзору  в сфере здравоохранения. </t>
  </si>
  <si>
    <t>06009090190019  244221</t>
  </si>
  <si>
    <t>06009090190019  244222</t>
  </si>
  <si>
    <t>06009090190019  244223</t>
  </si>
  <si>
    <t>06009090190019  242221</t>
  </si>
  <si>
    <t>06009090190019  244226</t>
  </si>
  <si>
    <t>06009090190019  244340</t>
  </si>
  <si>
    <t>06009090190019  242340</t>
  </si>
  <si>
    <t>06009090190019  244225</t>
  </si>
  <si>
    <t>Оказание услуг, связанных с направлением работника в служебную командировку (обеспечение проезда к месту служебной командировки и обратно)</t>
  </si>
  <si>
    <t xml:space="preserve"> 64.11.12.110</t>
  </si>
  <si>
    <t xml:space="preserve"> 40.30.10.110</t>
  </si>
  <si>
    <t>40.11.10.110</t>
  </si>
  <si>
    <t xml:space="preserve"> 41.00.20.132</t>
  </si>
  <si>
    <t xml:space="preserve"> 64.20.16.210</t>
  </si>
  <si>
    <t>85.14.18.110</t>
  </si>
  <si>
    <t>22.22.31.110</t>
  </si>
  <si>
    <t xml:space="preserve"> 64.20.18.130</t>
  </si>
  <si>
    <t>74.60.15.000</t>
  </si>
  <si>
    <t xml:space="preserve"> 64.20.12.110</t>
  </si>
  <si>
    <t xml:space="preserve"> 29.23.92.000</t>
  </si>
  <si>
    <t xml:space="preserve">29.23.12.450 </t>
  </si>
  <si>
    <t>31.62.9</t>
  </si>
  <si>
    <t>51.64.1</t>
  </si>
  <si>
    <t>51.65.6</t>
  </si>
  <si>
    <t>06009090190019  244310</t>
  </si>
  <si>
    <t>06009090190019  242310 06009090190019  242340</t>
  </si>
  <si>
    <t>Принимать от Заказчика почтовые отправления, производить обработку, пересылку и доставку (вручение) почтовых отправлений</t>
  </si>
  <si>
    <t>Обеспечение бесперебойной подачи холодной питьевой воды установленного качества и бесперебойный прием сточных вод, эксплуатация водопроводных и канализационных сетей, находящихся в границах эксплуатационной ответственности.</t>
  </si>
  <si>
    <t>Поставка тепловой энергии на отопление - в течение всего отопительного сезона, на горячее водоснабжение - круглосуточно в течение года, кроме предусмотренных перерывов</t>
  </si>
  <si>
    <t>Поставка электриечской энергии (мощности)</t>
  </si>
  <si>
    <t>Обеспечение проезда к месту служебной командировки и обратно</t>
  </si>
  <si>
    <t>Прием и передача телеграмм, гарантируя точность их содержания и своевременность их передачи по назначению</t>
  </si>
  <si>
    <t>ОКПД</t>
  </si>
  <si>
    <t xml:space="preserve"> 30.02.19.190</t>
  </si>
  <si>
    <t xml:space="preserve">  31.62.92.000</t>
  </si>
  <si>
    <t>06009090190019  242226 06009090190019  242320</t>
  </si>
  <si>
    <t>70.32.13.610</t>
  </si>
  <si>
    <t xml:space="preserve"> 32.20.92.000</t>
  </si>
  <si>
    <t>Всего у единственного поставщика (подрядчика, исполнителя) в соответствии с пунктом 4 части 1 статьи 93 ФЗ № 44-ФЗ</t>
  </si>
  <si>
    <t>Всего у субъектов малого предпринимательства, социально ориентированных некоммерческих организаций</t>
  </si>
  <si>
    <t>Всего планируемых закупок в текущем году</t>
  </si>
  <si>
    <t>ОКТМО</t>
  </si>
  <si>
    <t>2</t>
  </si>
  <si>
    <t>6</t>
  </si>
  <si>
    <t>10</t>
  </si>
  <si>
    <t>Обоснование внесения изменений</t>
  </si>
  <si>
    <t>Условия финансового обеспечения заявки / исполнения контракта, тыс. руб. (включая размер аванса)</t>
  </si>
  <si>
    <t xml:space="preserve">Ориентировочная начальная (максимальная) цена контракта
(тыс. рублей)
</t>
  </si>
  <si>
    <t>нет</t>
  </si>
  <si>
    <t>Ответственный за формирование плана-графика:</t>
  </si>
  <si>
    <t>109074, Москва, Славянская пл., д. 4, стр.1, т. (495) 698-45-38, info@roszdravnadzor.ru</t>
  </si>
  <si>
    <t>ПЛАН-ГРАФИК</t>
  </si>
  <si>
    <t>Обеспечение  функционирования систем вентиляции и кондиционирования  в соответствии с эксплуатационной документацией; 
контроль технического состояния системы и определение пригодности к дальнейшей эксплуатации;
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</si>
  <si>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64.20.12.110</t>
  </si>
  <si>
    <t>Оказание услуг телефонной связи</t>
  </si>
  <si>
    <t>Услуги местной, внутризоновой телефонной связи и иные. В кол-ве 50 телефонных номеров</t>
  </si>
  <si>
    <t>шт.</t>
  </si>
  <si>
    <t>Поставка компьютерной и оргтехники</t>
  </si>
  <si>
    <t>06009090190019  242226</t>
  </si>
  <si>
    <t>22.22.20.153</t>
  </si>
  <si>
    <t>Поставка и установка сплит-систем</t>
  </si>
  <si>
    <t>Единственный поставщик</t>
  </si>
  <si>
    <t>06009090190019  242310</t>
  </si>
  <si>
    <t>06009090190019  244224</t>
  </si>
  <si>
    <t>06009090190019  244290</t>
  </si>
  <si>
    <t>Д.Е. Мукабенова тел. (499) 578-01-48, MukabenovaDE@roszdravnadzor.ru</t>
  </si>
  <si>
    <t xml:space="preserve"> 36.11.12.411</t>
  </si>
  <si>
    <t>36.11</t>
  </si>
  <si>
    <t>Электронный аукцион</t>
  </si>
  <si>
    <t>Изготовление и поставка бланков строгой отчетности</t>
  </si>
  <si>
    <t>Два вида переплета, в зависимости от кол-ва полос: 7БЦ (твердый переплет),  мягкая обложка; формат издания 60х90/8, обрезной формат 210х297 мм; бумага на блок мелованная глянцевая 150 г/м2 ; печать блока красочностью 4+4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</si>
  <si>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Обеспечение  функционирования СВН в соответствии с эксплуатационной документацией; контроль технического состояния системы и определение пригодности к дальнейшей эксплуатации;выявление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</si>
  <si>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Продажа (поставка) МЭС и покупка абонентом электрической энергии</t>
  </si>
  <si>
    <t>Наименований</t>
  </si>
  <si>
    <t>Услуги по охране помещений в 2016 году</t>
  </si>
  <si>
    <t>Оказание услуг по  предоставлению доступа к глобальной сети Интернет и предоставления каналов передачи данных в 2016 г.</t>
  </si>
  <si>
    <t>С использованием волоконно-оптических линий связи. Предоставление Заказчику 32 постоянных IP-адресов. Скорость не менее 100 Мбит/с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</si>
  <si>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Предоставление услуг телефонной связи</t>
  </si>
  <si>
    <t xml:space="preserve">Оказание услуг по техническому обслуживанию системы внутриофисной телефонной связи (СВТС) и справочно-телефонного узла (СТУ) </t>
  </si>
  <si>
    <t>Услуги по обслуживанию и эксплуатации зданий</t>
  </si>
  <si>
    <t>Обслуживание: теплового пункта, системы горячего и холодного водоснабжения, системы фекальной и ливневой канализации, системы центрального отопления, системы электроснабжения, лифтового хозяйства. Противопожарные мероприятия. Организация работ по комплексной уборке и обслуживанию зданий</t>
  </si>
  <si>
    <t xml:space="preserve">Оказание услуг по техническому обслуживанию и системы контроля доступа (СКД) </t>
  </si>
  <si>
    <t xml:space="preserve">Оказание услуг по техническому обслуживанию системы вентиляции и кондиционирования </t>
  </si>
  <si>
    <t>Оказание услуг по техническому обслуживанию и системы видеонаблюдения   (СВН)</t>
  </si>
  <si>
    <t>Поставка канцелярских товаров</t>
  </si>
  <si>
    <t>Модернизация системы видеоконференцсвязи (ВКС)</t>
  </si>
  <si>
    <t>Модернизация системы  видеонаблюдения</t>
  </si>
  <si>
    <t>Приведение систем противопожарного водопровода в соответствие с Правилами протиповожарного режима в Российской Федерации (утв. Постановлением Правительства РФ от 25.04.2012 №390)</t>
  </si>
  <si>
    <t>Электромонтажные работы по замене световой аппаратуры и электропроводки уличного освещения в зданиях  по адресу: Славянская пл. д.4, стр.1,3</t>
  </si>
  <si>
    <t>Февраль 2015</t>
  </si>
  <si>
    <t>Май 2015</t>
  </si>
  <si>
    <t>Текущий ремонт помещений</t>
  </si>
  <si>
    <t xml:space="preserve">Антистеплер (50 шт.), Батарейка  AAA/286/LR03(100 шт.) Батарейка  AA/316/LR6 ( 75 шт.), Батарейка   6LR61/Крона 9 B(5 шт), Батарейка CR 2032 (30шт.), Блок-кубик в пластиковом стакане (100 шт.), Бумага для заметок с клейким краем( 100 шт), Бумага А4(5000 пач.) Бумага для заметок с клейким краем (200 шт.), Бумага для заметок с клейким краем (200 шт), Бумага для заметок с клеевым краем (50 блок.), Доска пробковая (15шт.) Дырокол с линейкой (10 шт) Зажим для бумаг 19мм (100 уп.) Зажим для бумаг 25мм(100 уп), Зажим для бумаг 32мм(100уп.) Зажим для бумаг 51мм(100уп.) Информационный стенд (4шт.) Карта настенная России (20шт.) Клей канцелярский (50уп.) Клеящий карандаш (300 шт.),Клейкие закладки пластиковые ( 400 уп.),Клейкие закладки (90 шт.) Клейкая лента  большая (36 шт.),Клейкая лента канцелярская(30 уп.),Карандаш грифельный  простой  с ластиком(300 шт.)Коврик на стол (15шт.) Конверты с боковым расширением  С4 белый( 20 уп.),Конверт С4 стрип( 8 уп.), Конверт коричневые С4 крафт 229х324 мм (1000шт), конверты С4 белые с треугольным клапаном(2000 шт),  конверты С6 белые с треугольным клапаном(2000 шт), конверты С5 белые с треугольным клапаном(2000 шт), конверты В4 белые с треугольным клапаном(2000 шт), Корректирующая жидкость -20мл(300 шт.), Корректор в виде ленты (200 шт.), Ластик ( 50шт), Маркер - выделитель текста (200 шт.),  Маркер - выделитель текста (200 шт.) Маркер перманент красный (100 шт.),Маркер-перманент черный (200 шт.),Набор настольный для руководителя (5шт.)Набор маркеров 6шт/уп. (20 уп), Набор маркеров 4шт/уп. (зеленый, желтый, розовый, синий) (20уп.) Нож канцелярский (большой) (30шт.), нож канцелярский (маленький) (30шт.), Папка-регистратор синего цвета (600 шт), Папка- регистратор черного цвета (600 шт),Папка регистратор красного цвета (600 шт),Папка файловая  -20л. (70 шт),Папка файловая- 40л. (70 шт),Папка на кольцах (50 шт),Папка архивная  складная (100 шт),Папка архивная  складная (50 шт),Папка-конверт на резинке (100 шт) Папка-скоросшиватель с пружинным механизмом (100 шт),Папка-скоросшиватель пластиковый (400 шт.), Подставка для презентаций (50шт.), Скоросшиватель с пружинным механизмом и прижимом (60 шт.), Стойка демонстрационная напольная (4шт.)Папка-уголок (1000 шт),Подставка для скрепок магнитная (10 шт.)Рамка деревянная со стеклом А4 (100шт.)Ручка гелевая  красная (120 шт), Ручка гелевая  синяя (1000 шт)Ручка гелевая  черная (100 шт), Ручка шариковая синяя (600 шт), Ручка шариковая черная (200 шт),Салфетки белые (200 кор),Салфетки влажные (50 пач), Скрепочница магнитная квадратная (40шт.), Салфетки для очистки экранов (100 уп.),Сменная подушка для круглой печати (50 шт),
Сетевой фильтр на 5 розеток с индикатором, провод 3м (30 шт), Сетевой фильтр на 5 розеток с индикатором (25 шт), CD - диски (50 уп.), DVD - диски (200 уп), Дискеты (5 уп), Скобы №10 (300 кор.),Скобы №24/6(300 кор.),Скрепки 28мм (300 уп),Скрепки 28мм (300 уп), Скрепки 50мм (100 уп), Степлер №10 (100 шт), Степлер №24 (100 шт),Точилка механическая (10 шт),Точилка (50 шт), Файл прозрачный (150 уп), Флеш-память 32Гб (50 шт.), Флеш-память 2Гб (50 шт.), Флеш-память 8Гб (100 шт.), Флеш-память 16Гб (50 шт.),Гель для пальцев (30 шт.), Линейка (50 уп), Кнопки силовые (50 уп.),Краска штемпельная разная (30 шт),Резинки банковские (200 уп),Шило канцелярское (5 шт.),Ножницы металлические (50 шт.), Лупа (5 шт.), Набор настольный (50 шт.),Набор лотков горизонтальных (50 уп.) Лотки вертикальные (100 уп.), Лотки вертикальные (20 уп.) Лотки вертикальные (20 уп.), Чернильный картридж для ручки Parker (10уп.), Шпагат 1кг (5 шт.), Настольный диспенсер для клейкой ленты (10шт), Подставка для календаря (10шт.), Калькулятор (25 шт.), Разделитель листов (110шт.), Маркер Для CD (30шт.), Вертикальный накопитель c органайзером (15шт.), Нумератор автоматический 6-и раз (2шт.), Маркер перманентный круглый наконечник 1-4мм. Наб. 4цв (10шт.), Линейка флуоресцентная (15шт.), Дырокол на 2отв. диаметром 5,5мм, расстояние между отв. 80мм. (5шт.), Картон в папке по 24 листа (25шт.).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
</t>
  </si>
  <si>
    <t>Выполнить замену устаревших аналоговых  камер видеонаблюдения и видеорегистраторов на цифровые камеры высокого разрешения для обеспечения безопасности объекта.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</si>
  <si>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Более широкий обзор зала для проведения видеоконференций; Автоматическое наведение видеокамер в зале по включаемому микрофону; Ручное и автоматическое  удаленное управление системой наведения видеокамер; Техническое видеонаблюдение за залом проведения видеоконференций;  Возможность дублирования сигнала системы ВКС  в операторской; возможность подключения переносного ПК для демонстрации слайдов.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</si>
  <si>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Проведение и оформление результатов диспансеризации в соответствии с требованиями Приказа Министерства здравоохранения и социального развития Российской Федерации от 14 декабря 2009 года № 984н и Федерального закона от 27.07.2004 N 79-ФЗ "О государственной гражданской службе Российской Федерации"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</si>
  <si>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 xml:space="preserve"> Система должна быть предназначена для отображения информации на телевизионных экранах.
Система должна иметь возможность вывода видео информации о дате и курсах валют, новостной информации.  Система должна иметь возможность вывода видео-информации, информации о дате и времени, погоде, курсах валют, новостной информации, вывода различной информации на различные экраны,иметь возможность назначения шаблонов для отображаемой информации, иметь возможность управления сеткой вещания по временным и событийным триггерам.
- Система должна иметь возможность вывода различной информации на различные экраны.
- Система должна иметь возможность назначения шаблонов для отображаемой информации.
- Система должна иметь возможность управления сеткой вещания по временным и событийным триггерам.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</si>
  <si>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 xml:space="preserve">75.24 </t>
  </si>
  <si>
    <t>Выполнение работ по защите информации</t>
  </si>
  <si>
    <t>Усл. Ед.</t>
  </si>
  <si>
    <t xml:space="preserve"> Июнь 2015</t>
  </si>
  <si>
    <t>Август  2015</t>
  </si>
  <si>
    <t>Апрель 2015</t>
  </si>
  <si>
    <t>Март  2015</t>
  </si>
  <si>
    <t>Совместный аукцион</t>
  </si>
  <si>
    <t xml:space="preserve">В соответствии с требованиями действующих руководящих и нормативно-методических документов (с учетом внесенных в них изменений на момент начала выполнения работ), определяющих организацию, основные требования и рекомендации по защите информации, а также регламентирующих правила регистрации и эксплуатации радиоэлектронных средств, применяемых для технической защиты информации. </t>
  </si>
  <si>
    <t>Изготовление продукции с символикой Федеральной службы по надзору в сфере здравоохранения</t>
  </si>
  <si>
    <t xml:space="preserve"> Предоставление услуг по доступу к услугам внутризоновой, междугородной и международной телефонной связи для Государственного заказчика без ограничения объема трафика (250)                                                                                                                                        </t>
  </si>
  <si>
    <t xml:space="preserve">Оказание услуг по техническому обслуживанию и планово-предупредительному ремонту противопожарных систем
</t>
  </si>
  <si>
    <t xml:space="preserve">Поставка серверного и коммутационного оборудования для центрального аппарата Росздравнадзора </t>
  </si>
  <si>
    <t>72.21.11.000</t>
  </si>
  <si>
    <t>Выполнение работ по разработке, развитию и сопровождению методологических и технологических решений по совершенствованию контрольно-надзорных, разрешительных и хозяйственных функций территориальных органов Росздравнадзора на 2015 год</t>
  </si>
  <si>
    <t>Повышение эффективности механизмов выполнения государственных функций на основе развития и сопровождения информационно-технологической инфраструктуры Федеральной службы по надзору в сфере здравоохранения за счет развития, внедрения, поддержки и использования информационных ресурсов Федеральной службы по надзору в сфере здравоохранения</t>
  </si>
  <si>
    <t>Ориентировочное количество разрабатываемых и модернизируемых подсистем</t>
  </si>
  <si>
    <t>4250 /25500,00</t>
  </si>
  <si>
    <t>Открытый конкурс</t>
  </si>
  <si>
    <t>на 2016 год</t>
  </si>
  <si>
    <t>всего</t>
  </si>
  <si>
    <t>без учета 2016</t>
  </si>
  <si>
    <t xml:space="preserve">15,44/463,31
</t>
  </si>
  <si>
    <t>100/3000</t>
  </si>
  <si>
    <t>19/570</t>
  </si>
  <si>
    <t>25,42/762,60</t>
  </si>
  <si>
    <t>29,49/884,70</t>
  </si>
  <si>
    <t>20/600</t>
  </si>
  <si>
    <t>30/900</t>
  </si>
  <si>
    <t>14,26/427,69</t>
  </si>
  <si>
    <t>25/150</t>
  </si>
  <si>
    <t>15/450</t>
  </si>
  <si>
    <t>23/690</t>
  </si>
  <si>
    <t>7,90/237</t>
  </si>
  <si>
    <t>16/480</t>
  </si>
  <si>
    <t>12/360</t>
  </si>
  <si>
    <t>24,24/727,20</t>
  </si>
  <si>
    <t>14/420</t>
  </si>
  <si>
    <t>550/3300</t>
  </si>
  <si>
    <t>265/1590</t>
  </si>
  <si>
    <t>1500/9000</t>
  </si>
  <si>
    <t>26/780</t>
  </si>
  <si>
    <t>10/300</t>
  </si>
  <si>
    <t>7,32/219,49</t>
  </si>
  <si>
    <t>2,36/70,73</t>
  </si>
  <si>
    <t>2,98/89,45</t>
  </si>
  <si>
    <t>06009090190019  242226                                                                          06009090190019  242310</t>
  </si>
  <si>
    <t>06009090190019  242320</t>
  </si>
  <si>
    <t>06009090010400  242226</t>
  </si>
  <si>
    <t>06009090190019  244340                                                                          06009090190019  244226</t>
  </si>
  <si>
    <t xml:space="preserve">30.02.13.130
</t>
  </si>
  <si>
    <t>51.64.2</t>
  </si>
  <si>
    <t>30.02.16.199</t>
  </si>
  <si>
    <t>51.43.21.112</t>
  </si>
  <si>
    <t>51.47.2</t>
  </si>
  <si>
    <t>51.47.22.110</t>
  </si>
  <si>
    <t>30.02.13.110
51.84.10.000</t>
  </si>
  <si>
    <t>45.21</t>
  </si>
  <si>
    <t>45.21.14.140</t>
  </si>
  <si>
    <t>75.24.11.330</t>
  </si>
  <si>
    <t>45.33</t>
  </si>
  <si>
    <t>45.33.20.113</t>
  </si>
  <si>
    <t>22.22</t>
  </si>
  <si>
    <t>45.31</t>
  </si>
  <si>
    <t>45.31.12.121</t>
  </si>
  <si>
    <t>Поставка офисной мебели</t>
  </si>
  <si>
    <t>22.22.20.130</t>
  </si>
  <si>
    <t>70.32.13.821</t>
  </si>
  <si>
    <t>64.20.11</t>
  </si>
  <si>
    <t>29.23.9</t>
  </si>
  <si>
    <t>31.62.92.000</t>
  </si>
  <si>
    <t xml:space="preserve"> 62.10.10.111                                                      60.10.11.110</t>
  </si>
  <si>
    <t>62.10                                   60.10</t>
  </si>
  <si>
    <t>60.10.11.110</t>
  </si>
  <si>
    <t>40.10</t>
  </si>
  <si>
    <t>72.20</t>
  </si>
  <si>
    <t>41.00</t>
  </si>
  <si>
    <t xml:space="preserve">Обслуживание и развитие архивного фонда 
Федеральной службы по надзору в сфере здравоохранения
</t>
  </si>
  <si>
    <t>Оказание услуг по сканированию документов</t>
  </si>
  <si>
    <t>325/1950</t>
  </si>
  <si>
    <t>75.14</t>
  </si>
  <si>
    <t xml:space="preserve"> 72.21.11.000 
</t>
  </si>
  <si>
    <t xml:space="preserve"> 72.30.22.210 
</t>
  </si>
  <si>
    <t>72.30</t>
  </si>
  <si>
    <t xml:space="preserve">06009090190019  242226 </t>
  </si>
  <si>
    <t xml:space="preserve">В ходе обслуживания АФ необходимо выполнять следующие виды работ: 
- обеспечение сохранности документов, находящихся на архивном хранении, использование документов архива; 
- комплектование архивного фонда документами, поступающими Заказчику и образующимися в результате деятельности Заказчика;
- научно-техническая обработка документов Заказчика за 2009, 2010, 2011 годы с формированием дел постоянного и длительного хранения, выделение документов на уничтожение с последующим составлением акта;
- архивная обработка дел по регистрации медицинской техники с учетом постоянного срока хранения
</t>
  </si>
  <si>
    <t>В ходе проведения работ по приему, регистрации документов в электронной системе (АИС) Заказчика, сканированию входящих, исходящих, внутренних и архивных документов выполнять следующие работы: обеспечение и сохранность документов, передаваемых на сканирование; сканирование с последующей загрузкой в (АИС) Заказчика; подготовка электронных копий дел по регшестрации медицинских изделий, лецензированию, сканирование, инденсирование.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</si>
  <si>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Провести работы по разделению противопожарного и хозяйственного водопроводов, провести модернизацию оборудования насосной станции. Установить и автоматизировать электрозадвижку в обход водомерной арматуры, провести замену автоматики управления повысительными насосами, провести замену деревянных пожарных шкафов на шкафы из негорючего материала.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</si>
  <si>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 xml:space="preserve">Персональные компьютеры: 
2-х ядерный процессор, не менее 3,2 ГГц; 500Gb/DDR3 4Gb/ DVD±RW/ Microsoft Windows Professional 7, Microsoft Office Pro 2013; оптическая проводная мышь, не менее 800 dpi; клавиатура 104 клавиши, интерфейс - PS/2; монитор TFT TN, VGA (D-Sub), DVI-D (1600*1050, 5 мс, 1000:1, 170°/160°) (50 ед.). Моноблоки: 2-х ядерный процессор, частота процессора не менее 3300 МГц, объем кэша L2 не менее 3Мб, объем памяти не менее 4096 Мб, частота памяти не менее 1600 МГц; встроенная видеокарта, порты не менее 2 - USB 2.0 и 3 -USB 3.0, выход DisplayPort, вход микрофонный, выход аудио/наушники, выход аудио цифровой (S/PDIF), всторенная сетевая карта, веб-камера; проводная клавиатура и мышь; экран не менее 23 дюйма, разрешение экрана не менее 1920x1080; тип экрана матовый, светодиодная подсветка экрана, сенсорный; размер не менее 436x195x561 мм; вес не более 9,8кг (10 ед.).
Мониторы: ЖК-монитор, широкоформатный, не менее 30 дюймов, разрешение не менее 2560х1600, тип ЖК-матрицы TFT IPS, подсветка LED, экран шаг точки по горизонтали не менее 0.25 мм, шаг точки по вертикали не менее 0.25 мм, яркость не менее 350 кд/м2, контрастность не менее 1000:1, динамическая контрастность не менее 5000000:1, время отклика не менее 8 мс, область обзора не менее по горизонтали: 178°и по вертикали: 178°, частота обновления строк не менее 24-98 кГц; кадров не менее 50-70 Гц, подключение не менее входы DVI-D (HDCP), HDMI 1.4, DisplayPort, VGA (D-Sub), выходы аудио стерео, интерфейсы USB Type A x4, USB Type B, USB-концентратор есть, количество портов не менее 4USB 3.0, калибровка цвета, блок питания встроенный, потребляемая мощность при работе не более 125 Вт, в спящем режиме: 0.50 Вт, стандарт экологический: MPR-II, TCO 6.0; стандарт энергосбережения: Energy Star, регулировка по высоте (5шт.). Многофункциональные устройства (принтер, сканер, копир, факс): черно-белая лазерная печать не менее 25 стр./мин формата А4 (15ед.). Принтер: черно-белая лазерная печать не менее 23 стр./мин формата А4(50ед.).Планшет: вес с аккумулятором не более 0.74 кг, комплект поставки не менее USB Data кабель, стилус, док-станция, жесткий футляр, зарядное устройство, отделка корпуса матовый пластик, процессор планшета не менее 1 ГГц, количество ядер не менее 2, картридер SDHC, SD, объем накопителя планшета не менее 64 Гб, оперативная память не менее 1 Гб DDR2, встроенный динамик, фронтальная камера не менее 2 млн. пикселов, тыловая камера не менее 5 млн. пикселов, диагональ экрана не менее10.1" (25.7 см), сенсорный экран емкостный с датчиком внешней освещённости, разрешение матрицы не менее 1280 x 800, поверхность экрана планшета глянцевая, стекло, стандарты Wi-Fi  IEEE 802.11g, IEEE 802.11b, встроенный 3G-модем, Bluetooth, Bluetooth 2.0, разъемы micro USB 2.0, USB 2.0, Mini HDMI, разъем для наушников/микрофона, разъем для док-станции, слот для sim-карты, питание встроенный аккумулятор 24.1 Вт•ч (3250 мАч), блок питания входит в комплект поставки ресурс аккумулятора (аккумуляторов) не менее 8 часов размеры (ширина x высота x глубина) не более 26.1 x 1.5 x 18.2 см, размеры упаковки не более 32 x 25 x 11.5 см, вес брутто не более 1.483 кг 64Gb 3G с экраном 10,1 дюйм (3шт.)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
</t>
  </si>
  <si>
    <t>Комплексный  ремонт помещений (коридоров , холла, туалетныой комнаты) требуется произвести работы по замене полового покрытия, произвести ремонт стен и потолков и произвести ремонтные работы в туалетной комнате с заменой сантехнических приборов.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</si>
  <si>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1. Сервер. Форм-фактор: для установки в стойку (ширина 19 дюймов). Высота: не более 2U. Процессор, частота и кэш процессора: не менее 2-х процессоров по более 8-и ядер в каждом, с частотой не менее 2 ГГц, но не более 3,2 ГГц,  64-разрядная архитектура, с аппаратным ускорением выполнения десятичных операций с плавающей запятой, наличие функции гиперпоточность, Кэш-память второго уровня (L3) более 12МБ. Объем установленной оперативной памяти, частота: DDR3 не менее 24ГБ, с частотой не менее 200 МГц. Внутренние диски: не менее SSD SAS 400ГБ в количестве не менее 15-и штук. Поддержка RAID - Аппаратный RAID-контроллер SAS, SATA. Поддержка уровней RAID 60, 6, 50, 5EE, 5, 10, 1E, 0, 1 и т.д. Сетевые интерфейсы: не менее двух-портового Gigabit Ethernet. Контроллеры/интерфейсы подключения внешних устройств/сетей хранения данных: не менее одного двух-портового Fibre channel 8Gb/s. Блоки питания: не менее 2 блоков питания c возможностью горячей замены. - 2 шт.
 2. Коммутатор Cisco WS-C3750X-48T-L  с модулем C3KX-NM-10G, а так же SFP модулями – 6 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</si>
  <si>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Обргрев воздуха, охлаждение воздуха, режим вентиляции, автоматическое поддержание температуру (автоматический режим).                                                                                                                                                                   В соответствии со ст. 30 Федерального закона от 05.04.2013 № 44-ФЗ закупка осуществляется у субъектов малого редпринимательства, социально ориентированных некоммерческих организаций.</t>
  </si>
  <si>
    <t xml:space="preserve">Картриджи для принтеров и МФУ:
106R01531 повышенной ёмкости (210 шт), 
106R02306 повышенной ёмкости (100 шт),
UG-5535 (4шт), 
113R00755 драм картридж (9шт),
106R01410 тонер картридж (27 шт),
KX-FAT88A7 тонер картридж (78 шт),
KX-FAD89A7 барабан (28 шт),12А (320 шт), 36А (90 шт), 85А(70 шт), 51А (10 шт), 53А (10 шт), 78А (15 шт), 9004417 (30 шт),TN-2075 (40 шт), DR-2075 (15 шт),TK-410 Q 6000A (5шт), TK-410 Q 6001A (2шт.), TK-410 Q 6002A(2тш.), TK-410 Q 6003A(2шт.), 30A (10шт),31A (10 шт), 32A (10 шт),33A (10 шт),006R01046 тонер (4 шт),113R00672 барабан (2 шт), Aficio 3210D (4 шт), 106R01277 тонер (10 шт), 101R00432 драм (6 шт), 43650302 (6 шт), лента красящая Zebra 800033-840 (10шт)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
</t>
  </si>
  <si>
    <t>Защищенная от подделок полиграфическая продукция должна изготавливатся в порядке, утвержденном Приказом Минфина России от 07.02.2003г. №14н с применением степеней защиты защищенной от подделок полиграфической продукции на уровне документов строгой отчетности (уровень «Б»,«В»). Сертификат специалиста (3000шт.), Лицензия (ФС) (5000шт.), Приложение к лицензии (ФС) (25000шт.), Приложение к регистрационному удостоверению на медизделие (20000шт.).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</si>
  <si>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Провести электромонтажные работы по замене световой арматуры, диэлектрических коробов, электропроводки уличного освещения.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</si>
  <si>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Мебель для сотруднкиов: стол эргономичный с тумбой (10 шт.), тумба (10 шт.), кресла офисные  для сотрудников (30 шт.), кресла для руководителей (20шт.), стулья офисные (30 шт.), шкаф для документов с антресолью(20 шт.), шкаф металлический двухстворчатый архивный для документов (4шт.), шкаф металлический бухгалтерский малый (7шт.), шкаф металлический картотечный (6шт.), вешалка-плечики универсальные (20уп.), зеркало настенное (10шт), стремянка библиотечная на 4 ступени(10шт.).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</si>
  <si>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Дневник формат 143х205 мм (300 шт),Планнинг формат 287х120 мм (300 шт),Визитница формат 265х130мм (300 шт),Коробка подарочная на три предмета плюс ручка формат 370х455 мм (300 шт ),Ручка шариковая синяя (600 шт),Ежедневник формат 143х205 мм (200 шт),Дневник формат 143х205 мм (300 шт),Еженедельник 210х260 (350 шт), пакет бкмажный 455х370х120- (400 шт), пакет бумажный 390х300х120  (200 шт), календарь квартальный- 750 шт., папка адресная-100шт., футболка поло-50 шт.,бейсболка-50 шт, набор ручек (перьевая и шариковая) в коробке -50 шт., флэш-карта 8Гб -100 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</si>
  <si>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Услуги состаят из комплекса работ таких как - плановое ТО систем пожарной сигнализации, систем порошкового и газового пожаротушения; плановые работы по техническому обслуживанию систем речевого оповещения людей о пожаре; аварийное техническое обслуживание и планово-предупредительный ремонт; инструктаж персонала Заказчика по правилам эксплуатации оборудования с принятием зачетов и составлением инструкций по эксплуатации оборудования; ведение журналов технического обслуживания всех систем и т.д.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</si>
  <si>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Обеспечение  функционирования СВТС  и СТУ 24 часа в соответствии с эксплуатационной документацией; контроль технического состояния системы и определение пригодности к дальнейшей эксплуатации; 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</si>
  <si>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Обеспечение  функционирования СКД в соответствии с эксплуатационной документацией; контроль технического состояния системы и определение пригодности к дальнейшей эксплуатации; 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</si>
  <si>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80/2400</t>
  </si>
  <si>
    <t>Проведение аттестации АИС Росздравнадзора по требованиям безопасности информации</t>
  </si>
  <si>
    <t>Проведение предаттестационного обследования ОИ, Разработка программы и методик проведения аттестационных испытаний, Проведение контроля защищенности информации от утечки по техническим каналам, Проведение контроля защищенности информации от НСД и аттестационных испытаний ОИ, Разработка комплекта аттестационной документации</t>
  </si>
  <si>
    <t>75.24</t>
  </si>
  <si>
    <t>75.13.18.150</t>
  </si>
  <si>
    <t>229 871,54/ 64 598,00 - выплаты в текущем году</t>
  </si>
  <si>
    <t xml:space="preserve">РАЗМЕЩЕНИЯ ЗАКАЗОВ НА ПОСТАВКУ ТОВАРОВ, ВЫПОЛНЕНИЕ РАБОТ, ОКАЗАНИЕ УСЛУГ ДЛЯ ОБЕСПЕЧЕНИЯ ГОСУДАРСТВЕННЫХ И МУНИЦИПАЛЬНЫХ НУЖД НА 2015 ГОД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</si>
</sst>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419]mmmm\ yyyy;@"/>
    <numFmt numFmtId="165" formatCode="#,##0.00&quot;р.&quot;"/>
  </numFmts>
  <fonts count="35"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vertAlign val="superscript"/>
      <sz val="10"/>
      <color theme="1"/>
      <name val="Times New Roman"/>
      <family val="1"/>
      <charset val="204"/>
    </font>
    <font>
      <sz val="15"/>
      <color theme="1"/>
      <name val="Times New Roman"/>
      <family val="1"/>
      <charset val="204"/>
    </font>
    <font>
      <sz val="10"/>
      <name val="Times New Roman"/>
      <family val="1"/>
      <charset val="204"/>
    </font>
    <font>
      <sz val="10"/>
      <color rgb="FFFF0000"/>
      <name val="Times New Roman"/>
      <family val="1"/>
      <charset val="204"/>
    </font>
    <font>
      <sz val="10"/>
      <name val="Helv"/>
    </font>
    <font>
      <sz val="14"/>
      <color theme="1"/>
      <name val="Times New Roman"/>
      <family val="1"/>
      <charset val="204"/>
    </font>
    <font>
      <sz val="14"/>
      <name val="Times New Roman"/>
      <family val="1"/>
      <charset val="204"/>
    </font>
    <font>
      <sz val="14"/>
      <color indexed="8"/>
      <name val="Times New Roman"/>
      <family val="1"/>
      <charset val="204"/>
    </font>
    <font>
      <sz val="11"/>
      <color indexed="8"/>
      <name val="Calibri"/>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b/>
      <sz val="16"/>
      <name val="Times New Roman"/>
      <family val="1"/>
      <charset val="204"/>
    </font>
    <font>
      <sz val="10"/>
      <color indexed="8"/>
      <name val="Times New Roman"/>
      <family val="1"/>
      <charset val="204"/>
    </font>
    <font>
      <sz val="15"/>
      <color theme="0"/>
      <name val="Times New Roman"/>
      <family val="1"/>
      <charset val="204"/>
    </font>
    <font>
      <sz val="10"/>
      <color theme="0"/>
      <name val="Times New Roman"/>
      <family val="1"/>
      <charset val="204"/>
    </font>
    <font>
      <sz val="15"/>
      <color rgb="FFFF000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90">
    <xf numFmtId="0" fontId="0" fillId="0" borderId="0"/>
    <xf numFmtId="0" fontId="7" fillId="0" borderId="0"/>
    <xf numFmtId="0" fontId="11"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7" borderId="24" applyNumberFormat="0" applyAlignment="0" applyProtection="0"/>
    <xf numFmtId="0" fontId="14" fillId="7" borderId="24" applyNumberFormat="0" applyAlignment="0" applyProtection="0"/>
    <xf numFmtId="0" fontId="15" fillId="20" borderId="25" applyNumberFormat="0" applyAlignment="0" applyProtection="0"/>
    <xf numFmtId="0" fontId="15" fillId="20" borderId="25" applyNumberFormat="0" applyAlignment="0" applyProtection="0"/>
    <xf numFmtId="0" fontId="16" fillId="20" borderId="24" applyNumberFormat="0" applyAlignment="0" applyProtection="0"/>
    <xf numFmtId="0" fontId="16" fillId="20" borderId="24" applyNumberFormat="0" applyAlignment="0" applyProtection="0"/>
    <xf numFmtId="0" fontId="17" fillId="0" borderId="26" applyNumberFormat="0" applyFill="0" applyAlignment="0" applyProtection="0"/>
    <xf numFmtId="0" fontId="17" fillId="0" borderId="26"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29" applyNumberFormat="0" applyFill="0" applyAlignment="0" applyProtection="0"/>
    <xf numFmtId="0" fontId="20" fillId="0" borderId="29" applyNumberFormat="0" applyFill="0" applyAlignment="0" applyProtection="0"/>
    <xf numFmtId="0" fontId="21" fillId="21" borderId="30" applyNumberFormat="0" applyAlignment="0" applyProtection="0"/>
    <xf numFmtId="0" fontId="21" fillId="21" borderId="3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1" fillId="0" borderId="0"/>
    <xf numFmtId="0" fontId="29" fillId="0" borderId="0"/>
    <xf numFmtId="0" fontId="24" fillId="3"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1" fillId="23" borderId="31" applyNumberFormat="0" applyFont="0" applyAlignment="0" applyProtection="0"/>
    <xf numFmtId="0" fontId="11" fillId="23" borderId="31" applyNumberFormat="0" applyFont="0" applyAlignment="0" applyProtection="0"/>
    <xf numFmtId="0" fontId="26" fillId="0" borderId="32" applyNumberFormat="0" applyFill="0" applyAlignment="0" applyProtection="0"/>
    <xf numFmtId="0" fontId="26" fillId="0" borderId="32" applyNumberFormat="0" applyFill="0" applyAlignment="0" applyProtection="0"/>
    <xf numFmtId="0" fontId="7" fillId="0" borderId="0"/>
    <xf numFmtId="0" fontId="27" fillId="0" borderId="0" applyNumberFormat="0" applyFill="0" applyBorder="0" applyAlignment="0" applyProtection="0"/>
    <xf numFmtId="0" fontId="27"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8" fillId="4" borderId="0" applyNumberFormat="0" applyBorder="0" applyAlignment="0" applyProtection="0"/>
    <xf numFmtId="0" fontId="28" fillId="4" borderId="0" applyNumberFormat="0" applyBorder="0" applyAlignment="0" applyProtection="0"/>
  </cellStyleXfs>
  <cellXfs count="143">
    <xf numFmtId="0" fontId="0" fillId="0" borderId="0" xfId="0"/>
    <xf numFmtId="0" fontId="1" fillId="0" borderId="0" xfId="0" applyFont="1"/>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24" borderId="1" xfId="0" applyNumberFormat="1" applyFont="1" applyFill="1" applyBorder="1" applyAlignment="1">
      <alignment horizontal="center" vertical="center" wrapText="1"/>
    </xf>
    <xf numFmtId="164" fontId="1" fillId="24" borderId="1" xfId="0" applyNumberFormat="1" applyFont="1" applyFill="1" applyBorder="1" applyAlignment="1">
      <alignment horizontal="center" vertical="center" wrapText="1"/>
    </xf>
    <xf numFmtId="0" fontId="1" fillId="24" borderId="6" xfId="0" applyFont="1" applyFill="1" applyBorder="1" applyAlignment="1">
      <alignment horizontal="center" vertical="center" wrapText="1"/>
    </xf>
    <xf numFmtId="49" fontId="1" fillId="24" borderId="1" xfId="0" applyNumberFormat="1" applyFont="1" applyFill="1" applyBorder="1" applyAlignment="1">
      <alignment horizontal="center" vertical="center" wrapText="1"/>
    </xf>
    <xf numFmtId="49" fontId="1" fillId="24" borderId="1" xfId="0" applyNumberFormat="1" applyFont="1" applyFill="1" applyBorder="1" applyAlignment="1">
      <alignment horizontal="center" vertical="center"/>
    </xf>
    <xf numFmtId="0" fontId="1" fillId="24" borderId="1" xfId="0" applyFont="1" applyFill="1" applyBorder="1" applyAlignment="1">
      <alignment horizontal="center" vertical="center"/>
    </xf>
    <xf numFmtId="4" fontId="1" fillId="24" borderId="1" xfId="0" applyNumberFormat="1" applyFont="1" applyFill="1" applyBorder="1" applyAlignment="1">
      <alignment horizontal="center" vertical="center" wrapText="1"/>
    </xf>
    <xf numFmtId="0" fontId="1" fillId="24" borderId="8" xfId="0" applyNumberFormat="1" applyFont="1" applyFill="1" applyBorder="1" applyAlignment="1">
      <alignment horizontal="center" vertical="center" wrapText="1"/>
    </xf>
    <xf numFmtId="0" fontId="1" fillId="24" borderId="8" xfId="0" applyFont="1" applyFill="1" applyBorder="1" applyAlignment="1">
      <alignment horizontal="center" vertical="center" wrapText="1"/>
    </xf>
    <xf numFmtId="2" fontId="1" fillId="24" borderId="1" xfId="0" applyNumberFormat="1" applyFont="1" applyFill="1" applyBorder="1" applyAlignment="1">
      <alignment horizontal="center" vertical="center" wrapText="1"/>
    </xf>
    <xf numFmtId="0" fontId="1" fillId="24" borderId="0" xfId="0" applyFont="1" applyFill="1"/>
    <xf numFmtId="0" fontId="1" fillId="24" borderId="1" xfId="0" applyFont="1" applyFill="1" applyBorder="1" applyAlignment="1">
      <alignment horizontal="center" vertical="center" wrapText="1"/>
    </xf>
    <xf numFmtId="49" fontId="1" fillId="24" borderId="8" xfId="0" applyNumberFormat="1" applyFont="1" applyFill="1" applyBorder="1" applyAlignment="1">
      <alignment horizontal="center" vertical="center"/>
    </xf>
    <xf numFmtId="1" fontId="1" fillId="24" borderId="1" xfId="0" applyNumberFormat="1" applyFont="1" applyFill="1" applyBorder="1" applyAlignment="1">
      <alignment horizontal="center" vertical="center" wrapText="1"/>
    </xf>
    <xf numFmtId="0" fontId="1" fillId="24" borderId="0" xfId="0" applyFont="1" applyFill="1" applyBorder="1" applyAlignment="1">
      <alignment horizontal="center" vertical="center"/>
    </xf>
    <xf numFmtId="49" fontId="1" fillId="24" borderId="0" xfId="0" applyNumberFormat="1" applyFont="1" applyFill="1" applyBorder="1" applyAlignment="1">
      <alignment horizontal="center" vertical="center"/>
    </xf>
    <xf numFmtId="49" fontId="4" fillId="24" borderId="0" xfId="0" applyNumberFormat="1" applyFont="1" applyFill="1" applyBorder="1" applyAlignment="1">
      <alignment horizontal="center" vertical="center"/>
    </xf>
    <xf numFmtId="0" fontId="10" fillId="24" borderId="14" xfId="0" applyFont="1" applyFill="1" applyBorder="1" applyAlignment="1">
      <alignment horizontal="center" vertical="center" wrapText="1"/>
    </xf>
    <xf numFmtId="0" fontId="1" fillId="24" borderId="0" xfId="0" applyFont="1" applyFill="1" applyAlignment="1">
      <alignment horizontal="center" vertical="center"/>
    </xf>
    <xf numFmtId="49" fontId="1" fillId="24" borderId="0" xfId="0" applyNumberFormat="1" applyFont="1" applyFill="1" applyAlignment="1">
      <alignment horizontal="center" vertical="center"/>
    </xf>
    <xf numFmtId="4" fontId="5" fillId="24" borderId="1" xfId="1" applyNumberFormat="1" applyFont="1" applyFill="1" applyBorder="1" applyAlignment="1">
      <alignment horizontal="center" vertical="center" wrapText="1" shrinkToFit="1"/>
    </xf>
    <xf numFmtId="2"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3" fontId="1" fillId="24" borderId="1" xfId="0" applyNumberFormat="1" applyFont="1" applyFill="1" applyBorder="1" applyAlignment="1">
      <alignment horizontal="center" vertical="center" wrapText="1"/>
    </xf>
    <xf numFmtId="0" fontId="1" fillId="24" borderId="0"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1" fontId="1" fillId="0" borderId="5"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4" borderId="1" xfId="0" applyFont="1" applyFill="1" applyBorder="1" applyAlignment="1">
      <alignment horizontal="left" vertical="center" wrapText="1"/>
    </xf>
    <xf numFmtId="0" fontId="1" fillId="24" borderId="0" xfId="0" applyFont="1" applyFill="1" applyAlignment="1">
      <alignment horizontal="left"/>
    </xf>
    <xf numFmtId="0" fontId="1" fillId="24" borderId="7" xfId="0" applyFont="1" applyFill="1" applyBorder="1" applyAlignment="1">
      <alignment horizontal="left" vertical="center" wrapText="1"/>
    </xf>
    <xf numFmtId="4" fontId="33"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1" fillId="0" borderId="0" xfId="0" applyNumberFormat="1" applyFont="1" applyAlignment="1">
      <alignment horizontal="center" vertical="center"/>
    </xf>
    <xf numFmtId="0" fontId="2" fillId="0" borderId="1" xfId="0" applyNumberFormat="1" applyFont="1" applyFill="1" applyBorder="1" applyAlignment="1">
      <alignment horizontal="center" vertical="center"/>
    </xf>
    <xf numFmtId="0" fontId="4" fillId="24" borderId="0" xfId="0" applyNumberFormat="1" applyFont="1" applyFill="1" applyAlignment="1">
      <alignment horizontal="center" vertical="center"/>
    </xf>
    <xf numFmtId="0" fontId="1" fillId="24" borderId="0" xfId="0" applyNumberFormat="1" applyFont="1" applyFill="1" applyAlignment="1">
      <alignment horizontal="center" vertical="center"/>
    </xf>
    <xf numFmtId="0" fontId="10" fillId="24"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6" fillId="24" borderId="0" xfId="0" applyNumberFormat="1" applyFont="1" applyFill="1" applyBorder="1" applyAlignment="1">
      <alignment horizontal="center" vertical="center"/>
    </xf>
    <xf numFmtId="0" fontId="1" fillId="24" borderId="6" xfId="0" applyFont="1" applyFill="1" applyBorder="1" applyAlignment="1">
      <alignment horizontal="left" vertical="center" wrapText="1"/>
    </xf>
    <xf numFmtId="165" fontId="33" fillId="0" borderId="0"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0" fontId="32" fillId="0" borderId="0" xfId="0" applyNumberFormat="1" applyFont="1" applyFill="1" applyAlignment="1">
      <alignment horizontal="center" vertical="center"/>
    </xf>
    <xf numFmtId="49" fontId="34" fillId="24" borderId="0" xfId="0" applyNumberFormat="1" applyFont="1" applyFill="1" applyBorder="1" applyAlignment="1">
      <alignment horizontal="center" vertical="center"/>
    </xf>
    <xf numFmtId="0" fontId="34" fillId="24" borderId="0" xfId="0" applyNumberFormat="1" applyFont="1" applyFill="1" applyAlignment="1">
      <alignment horizontal="center" vertical="center"/>
    </xf>
    <xf numFmtId="0" fontId="34" fillId="0" borderId="0" xfId="0" applyFont="1" applyFill="1" applyAlignment="1">
      <alignment horizontal="center" vertical="center"/>
    </xf>
    <xf numFmtId="0" fontId="4" fillId="24" borderId="0" xfId="0" applyFont="1" applyFill="1" applyAlignment="1">
      <alignment horizontal="center" vertical="center"/>
    </xf>
    <xf numFmtId="0" fontId="34" fillId="0" borderId="0" xfId="0" applyFont="1" applyFill="1" applyBorder="1" applyAlignment="1">
      <alignment horizontal="center" vertical="center"/>
    </xf>
    <xf numFmtId="0" fontId="4" fillId="24" borderId="0" xfId="0" applyFont="1" applyFill="1" applyBorder="1" applyAlignment="1">
      <alignment horizontal="center" vertical="center"/>
    </xf>
    <xf numFmtId="0" fontId="1" fillId="24" borderId="1" xfId="0" applyNumberFormat="1" applyFont="1" applyFill="1" applyBorder="1" applyAlignment="1">
      <alignment horizontal="center" vertical="center"/>
    </xf>
    <xf numFmtId="0" fontId="6" fillId="24" borderId="0" xfId="0" applyNumberFormat="1" applyFont="1" applyFill="1" applyBorder="1" applyAlignment="1">
      <alignment horizontal="center" vertical="center"/>
    </xf>
    <xf numFmtId="0" fontId="33" fillId="0" borderId="0" xfId="0"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Border="1" applyAlignment="1">
      <alignment horizontal="center" vertical="center"/>
    </xf>
    <xf numFmtId="4" fontId="32" fillId="0" borderId="0" xfId="0" applyNumberFormat="1" applyFont="1" applyFill="1" applyAlignment="1">
      <alignment horizontal="center" vertical="center"/>
    </xf>
    <xf numFmtId="4" fontId="32" fillId="0" borderId="0"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1" fillId="0" borderId="8"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24" borderId="15" xfId="0" applyFont="1" applyFill="1" applyBorder="1" applyAlignment="1">
      <alignment horizontal="center" vertical="center"/>
    </xf>
    <xf numFmtId="49" fontId="4" fillId="24" borderId="1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0" fillId="24" borderId="0" xfId="0" applyFont="1" applyFill="1" applyBorder="1" applyAlignment="1">
      <alignment horizontal="center" vertical="center" wrapText="1"/>
    </xf>
    <xf numFmtId="0" fontId="1" fillId="24" borderId="0" xfId="0" applyFont="1" applyFill="1" applyAlignment="1">
      <alignment horizontal="center"/>
    </xf>
    <xf numFmtId="0" fontId="30" fillId="0" borderId="0" xfId="73" applyFont="1" applyFill="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49" fontId="9" fillId="24" borderId="0" xfId="1" applyNumberFormat="1" applyFont="1" applyFill="1" applyBorder="1" applyAlignment="1">
      <alignment horizontal="center" vertical="center" wrapText="1" shrinkToFit="1"/>
    </xf>
    <xf numFmtId="0" fontId="8" fillId="0" borderId="2" xfId="0" applyFont="1" applyBorder="1" applyAlignment="1">
      <alignment horizontal="left" vertical="center"/>
    </xf>
    <xf numFmtId="0" fontId="8" fillId="0" borderId="16" xfId="0" applyFont="1" applyBorder="1" applyAlignment="1">
      <alignment horizontal="left"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0" fillId="0" borderId="14" xfId="73"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8" xfId="0" applyFont="1" applyFill="1" applyBorder="1" applyAlignment="1">
      <alignment horizontal="left" vertical="center" wrapText="1"/>
    </xf>
    <xf numFmtId="0" fontId="1" fillId="0" borderId="23"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0" fontId="1" fillId="0" borderId="8" xfId="0" applyNumberFormat="1" applyFont="1" applyBorder="1" applyAlignment="1">
      <alignment horizontal="center" vertical="center"/>
    </xf>
    <xf numFmtId="0" fontId="1" fillId="0" borderId="23" xfId="0" applyNumberFormat="1" applyFont="1" applyBorder="1" applyAlignment="1">
      <alignment horizontal="center" vertical="center"/>
    </xf>
    <xf numFmtId="164" fontId="1" fillId="0" borderId="8" xfId="0" applyNumberFormat="1" applyFont="1" applyFill="1" applyBorder="1" applyAlignment="1">
      <alignment horizontal="center" vertical="center" wrapText="1"/>
    </xf>
    <xf numFmtId="164" fontId="1" fillId="0" borderId="23" xfId="0" applyNumberFormat="1"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4" fontId="1" fillId="0" borderId="23" xfId="0" applyNumberFormat="1" applyFont="1" applyFill="1" applyBorder="1" applyAlignment="1">
      <alignment horizontal="center" vertical="center" wrapText="1"/>
    </xf>
  </cellXfs>
  <cellStyles count="90">
    <cellStyle name="20% - Акцент1 2" xfId="4"/>
    <cellStyle name="20% - Акцент1 3" xfId="3"/>
    <cellStyle name="20% - Акцент2 2" xfId="6"/>
    <cellStyle name="20% - Акцент2 3" xfId="5"/>
    <cellStyle name="20% - Акцент3 2" xfId="8"/>
    <cellStyle name="20% - Акцент3 3" xfId="7"/>
    <cellStyle name="20% - Акцент4 2" xfId="10"/>
    <cellStyle name="20% - Акцент4 3" xfId="9"/>
    <cellStyle name="20% - Акцент5 2" xfId="12"/>
    <cellStyle name="20% - Акцент5 3" xfId="11"/>
    <cellStyle name="20% - Акцент6 2" xfId="14"/>
    <cellStyle name="20% - Акцент6 3" xfId="13"/>
    <cellStyle name="40% - Акцент1 2" xfId="16"/>
    <cellStyle name="40% - Акцент1 3" xfId="15"/>
    <cellStyle name="40% - Акцент2 2" xfId="18"/>
    <cellStyle name="40% - Акцент2 3" xfId="17"/>
    <cellStyle name="40% - Акцент3 2" xfId="20"/>
    <cellStyle name="40% - Акцент3 3" xfId="19"/>
    <cellStyle name="40% - Акцент4 2" xfId="22"/>
    <cellStyle name="40% - Акцент4 3" xfId="21"/>
    <cellStyle name="40% - Акцент5 2" xfId="24"/>
    <cellStyle name="40% - Акцент5 3" xfId="23"/>
    <cellStyle name="40% - Акцент6 2" xfId="26"/>
    <cellStyle name="40% - Акцент6 3" xfId="25"/>
    <cellStyle name="60% - Акцент1 2" xfId="28"/>
    <cellStyle name="60% - Акцент1 3" xfId="27"/>
    <cellStyle name="60% - Акцент2 2" xfId="30"/>
    <cellStyle name="60% - Акцент2 3" xfId="29"/>
    <cellStyle name="60% - Акцент3 2" xfId="32"/>
    <cellStyle name="60% - Акцент3 3" xfId="31"/>
    <cellStyle name="60% - Акцент4 2" xfId="34"/>
    <cellStyle name="60% - Акцент4 3" xfId="33"/>
    <cellStyle name="60% - Акцент5 2" xfId="36"/>
    <cellStyle name="60% - Акцент5 3" xfId="35"/>
    <cellStyle name="60% - Акцент6 2" xfId="38"/>
    <cellStyle name="60% - Акцент6 3" xfId="37"/>
    <cellStyle name="Акцент1 2" xfId="40"/>
    <cellStyle name="Акцент1 3" xfId="39"/>
    <cellStyle name="Акцент2 2" xfId="42"/>
    <cellStyle name="Акцент2 3" xfId="41"/>
    <cellStyle name="Акцент3 2" xfId="44"/>
    <cellStyle name="Акцент3 3" xfId="43"/>
    <cellStyle name="Акцент4 2" xfId="46"/>
    <cellStyle name="Акцент4 3" xfId="45"/>
    <cellStyle name="Акцент5 2" xfId="48"/>
    <cellStyle name="Акцент5 3" xfId="47"/>
    <cellStyle name="Акцент6 2" xfId="50"/>
    <cellStyle name="Акцент6 3" xfId="49"/>
    <cellStyle name="Ввод  2" xfId="52"/>
    <cellStyle name="Ввод  3" xfId="51"/>
    <cellStyle name="Вывод 2" xfId="54"/>
    <cellStyle name="Вывод 3" xfId="53"/>
    <cellStyle name="Вычисление 2" xfId="56"/>
    <cellStyle name="Вычисление 3" xfId="55"/>
    <cellStyle name="Заголовок 1 2" xfId="58"/>
    <cellStyle name="Заголовок 1 3" xfId="57"/>
    <cellStyle name="Заголовок 2 2" xfId="60"/>
    <cellStyle name="Заголовок 2 3" xfId="59"/>
    <cellStyle name="Заголовок 3 2" xfId="62"/>
    <cellStyle name="Заголовок 3 3" xfId="61"/>
    <cellStyle name="Заголовок 4 2" xfId="64"/>
    <cellStyle name="Заголовок 4 3" xfId="63"/>
    <cellStyle name="Итог 2" xfId="66"/>
    <cellStyle name="Итог 3" xfId="65"/>
    <cellStyle name="Контрольная ячейка 2" xfId="68"/>
    <cellStyle name="Контрольная ячейка 3" xfId="67"/>
    <cellStyle name="Название 2" xfId="70"/>
    <cellStyle name="Название 3" xfId="69"/>
    <cellStyle name="Нейтральный 2" xfId="72"/>
    <cellStyle name="Нейтральный 3" xfId="71"/>
    <cellStyle name="Обычный" xfId="0" builtinId="0"/>
    <cellStyle name="Обычный 2" xfId="73"/>
    <cellStyle name="Обычный 3" xfId="74"/>
    <cellStyle name="Обычный 4" xfId="2"/>
    <cellStyle name="Обычный_Сводный план Министерства размещение на сайте" xfId="1"/>
    <cellStyle name="Плохой 2" xfId="76"/>
    <cellStyle name="Плохой 3" xfId="75"/>
    <cellStyle name="Пояснение 2" xfId="78"/>
    <cellStyle name="Пояснение 3" xfId="77"/>
    <cellStyle name="Примечание 2" xfId="80"/>
    <cellStyle name="Примечание 3" xfId="79"/>
    <cellStyle name="Связанная ячейка 2" xfId="82"/>
    <cellStyle name="Связанная ячейка 3" xfId="81"/>
    <cellStyle name="Стиль 1" xfId="83"/>
    <cellStyle name="Текст предупреждения 2" xfId="85"/>
    <cellStyle name="Текст предупреждения 3" xfId="84"/>
    <cellStyle name="Финансовый 2" xfId="87"/>
    <cellStyle name="Финансовый 3" xfId="86"/>
    <cellStyle name="Хороший 2" xfId="89"/>
    <cellStyle name="Хороший 3"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tabSelected="1" view="pageBreakPreview" zoomScale="85" zoomScaleNormal="10" zoomScaleSheetLayoutView="85" zoomScalePageLayoutView="70" workbookViewId="0">
      <selection activeCell="C7" sqref="C7:N7"/>
    </sheetView>
  </sheetViews>
  <sheetFormatPr defaultColWidth="9.109375" defaultRowHeight="13.2" x14ac:dyDescent="0.25"/>
  <cols>
    <col min="1" max="1" width="25.109375" style="2" customWidth="1"/>
    <col min="2" max="2" width="9.33203125" style="3" customWidth="1"/>
    <col min="3" max="3" width="15.6640625" style="2" customWidth="1"/>
    <col min="4" max="4" width="11" style="2" customWidth="1"/>
    <col min="5" max="5" width="34.44140625" style="2" customWidth="1"/>
    <col min="6" max="6" width="66.109375" style="2" customWidth="1"/>
    <col min="7" max="7" width="17.88671875" style="2" customWidth="1"/>
    <col min="8" max="8" width="9.109375" style="2"/>
    <col min="9" max="9" width="19.109375" style="2" customWidth="1"/>
    <col min="10" max="10" width="17.33203125" style="48" customWidth="1"/>
    <col min="11" max="11" width="17.109375" style="2" customWidth="1"/>
    <col min="12" max="12" width="16.5546875" style="2" customWidth="1"/>
    <col min="13" max="13" width="16.44140625" style="2" customWidth="1"/>
    <col min="14" max="14" width="16.109375" style="2" customWidth="1"/>
    <col min="15" max="22" width="9.109375" style="1"/>
    <col min="23" max="23" width="9.44140625" style="1" customWidth="1"/>
    <col min="24" max="24" width="12.33203125" style="1" customWidth="1"/>
    <col min="25" max="16384" width="9.109375" style="1"/>
  </cols>
  <sheetData>
    <row r="1" spans="1:14" ht="27.75" customHeight="1" x14ac:dyDescent="0.25">
      <c r="A1" s="97" t="s">
        <v>98</v>
      </c>
      <c r="B1" s="97"/>
      <c r="C1" s="97"/>
      <c r="D1" s="97"/>
      <c r="E1" s="97"/>
      <c r="F1" s="97"/>
      <c r="G1" s="97"/>
      <c r="H1" s="97"/>
      <c r="I1" s="97"/>
      <c r="J1" s="97"/>
      <c r="K1" s="97"/>
      <c r="L1" s="97"/>
      <c r="M1" s="97"/>
      <c r="N1" s="97"/>
    </row>
    <row r="2" spans="1:14" x14ac:dyDescent="0.25">
      <c r="A2" s="97" t="s">
        <v>250</v>
      </c>
      <c r="B2" s="97"/>
      <c r="C2" s="97"/>
      <c r="D2" s="97"/>
      <c r="E2" s="97"/>
      <c r="F2" s="97"/>
      <c r="G2" s="97"/>
      <c r="H2" s="97"/>
      <c r="I2" s="97"/>
      <c r="J2" s="97"/>
      <c r="K2" s="97"/>
      <c r="L2" s="97"/>
      <c r="M2" s="97"/>
      <c r="N2" s="97"/>
    </row>
    <row r="3" spans="1:14" x14ac:dyDescent="0.25">
      <c r="A3" s="115"/>
      <c r="B3" s="115"/>
      <c r="C3" s="115"/>
      <c r="D3" s="115"/>
      <c r="E3" s="115"/>
      <c r="F3" s="115"/>
      <c r="G3" s="115"/>
      <c r="H3" s="115"/>
      <c r="I3" s="115"/>
      <c r="J3" s="115"/>
      <c r="K3" s="115"/>
      <c r="L3" s="115"/>
      <c r="M3" s="115"/>
      <c r="N3" s="115"/>
    </row>
    <row r="4" spans="1:14" ht="57" customHeight="1" x14ac:dyDescent="0.25">
      <c r="A4" s="128" t="s">
        <v>34</v>
      </c>
      <c r="B4" s="129"/>
      <c r="C4" s="98" t="s">
        <v>97</v>
      </c>
      <c r="D4" s="99"/>
      <c r="E4" s="99"/>
      <c r="F4" s="99"/>
      <c r="G4" s="99"/>
      <c r="H4" s="99"/>
      <c r="I4" s="99"/>
      <c r="J4" s="99"/>
      <c r="K4" s="99"/>
      <c r="L4" s="99"/>
      <c r="M4" s="99"/>
      <c r="N4" s="100"/>
    </row>
    <row r="5" spans="1:14" ht="19.2" x14ac:dyDescent="0.25">
      <c r="A5" s="130" t="s">
        <v>35</v>
      </c>
      <c r="B5" s="131"/>
      <c r="C5" s="101">
        <v>7710537160</v>
      </c>
      <c r="D5" s="102"/>
      <c r="E5" s="102"/>
      <c r="F5" s="102"/>
      <c r="G5" s="102"/>
      <c r="H5" s="102"/>
      <c r="I5" s="102"/>
      <c r="J5" s="102"/>
      <c r="K5" s="102"/>
      <c r="L5" s="102"/>
      <c r="M5" s="102"/>
      <c r="N5" s="103"/>
    </row>
    <row r="6" spans="1:14" ht="19.2" x14ac:dyDescent="0.25">
      <c r="A6" s="130" t="s">
        <v>36</v>
      </c>
      <c r="B6" s="131"/>
      <c r="C6" s="101">
        <v>770901001</v>
      </c>
      <c r="D6" s="102"/>
      <c r="E6" s="102"/>
      <c r="F6" s="102"/>
      <c r="G6" s="102"/>
      <c r="H6" s="102"/>
      <c r="I6" s="102"/>
      <c r="J6" s="102"/>
      <c r="K6" s="102"/>
      <c r="L6" s="102"/>
      <c r="M6" s="102"/>
      <c r="N6" s="103"/>
    </row>
    <row r="7" spans="1:14" ht="19.8" thickBot="1" x14ac:dyDescent="0.3">
      <c r="A7" s="105" t="s">
        <v>88</v>
      </c>
      <c r="B7" s="106"/>
      <c r="C7" s="121">
        <v>45381000</v>
      </c>
      <c r="D7" s="122"/>
      <c r="E7" s="122"/>
      <c r="F7" s="122"/>
      <c r="G7" s="122"/>
      <c r="H7" s="122"/>
      <c r="I7" s="122"/>
      <c r="J7" s="122"/>
      <c r="K7" s="122"/>
      <c r="L7" s="122"/>
      <c r="M7" s="122"/>
      <c r="N7" s="123"/>
    </row>
    <row r="8" spans="1:14" ht="13.8" thickBot="1" x14ac:dyDescent="0.3"/>
    <row r="9" spans="1:14" ht="15" customHeight="1" x14ac:dyDescent="0.25">
      <c r="A9" s="113" t="s">
        <v>21</v>
      </c>
      <c r="B9" s="124" t="s">
        <v>31</v>
      </c>
      <c r="C9" s="126" t="s">
        <v>79</v>
      </c>
      <c r="D9" s="116" t="s">
        <v>14</v>
      </c>
      <c r="E9" s="117"/>
      <c r="F9" s="117"/>
      <c r="G9" s="117"/>
      <c r="H9" s="117"/>
      <c r="I9" s="117"/>
      <c r="J9" s="117"/>
      <c r="K9" s="117"/>
      <c r="L9" s="118"/>
      <c r="M9" s="120" t="s">
        <v>15</v>
      </c>
      <c r="N9" s="120" t="s">
        <v>92</v>
      </c>
    </row>
    <row r="10" spans="1:14" ht="12.75" customHeight="1" x14ac:dyDescent="0.25">
      <c r="A10" s="114"/>
      <c r="B10" s="125"/>
      <c r="C10" s="127"/>
      <c r="D10" s="108" t="s">
        <v>33</v>
      </c>
      <c r="E10" s="107" t="s">
        <v>32</v>
      </c>
      <c r="F10" s="107" t="s">
        <v>19</v>
      </c>
      <c r="G10" s="107" t="s">
        <v>42</v>
      </c>
      <c r="H10" s="107" t="s">
        <v>18</v>
      </c>
      <c r="I10" s="107" t="s">
        <v>94</v>
      </c>
      <c r="J10" s="109" t="s">
        <v>93</v>
      </c>
      <c r="K10" s="111" t="s">
        <v>16</v>
      </c>
      <c r="L10" s="112"/>
      <c r="M10" s="119"/>
      <c r="N10" s="119"/>
    </row>
    <row r="11" spans="1:14" ht="101.25" customHeight="1" x14ac:dyDescent="0.25">
      <c r="A11" s="114"/>
      <c r="B11" s="125"/>
      <c r="C11" s="127"/>
      <c r="D11" s="119"/>
      <c r="E11" s="108"/>
      <c r="F11" s="108"/>
      <c r="G11" s="108"/>
      <c r="H11" s="108"/>
      <c r="I11" s="108"/>
      <c r="J11" s="110"/>
      <c r="K11" s="54" t="s">
        <v>43</v>
      </c>
      <c r="L11" s="54" t="s">
        <v>17</v>
      </c>
      <c r="M11" s="119"/>
      <c r="N11" s="119"/>
    </row>
    <row r="12" spans="1:14" s="4" customFormat="1" ht="24" customHeight="1" x14ac:dyDescent="0.25">
      <c r="A12" s="5">
        <v>1</v>
      </c>
      <c r="B12" s="6" t="s">
        <v>89</v>
      </c>
      <c r="C12" s="5">
        <v>3</v>
      </c>
      <c r="D12" s="53">
        <v>4</v>
      </c>
      <c r="E12" s="5">
        <v>5</v>
      </c>
      <c r="F12" s="6" t="s">
        <v>90</v>
      </c>
      <c r="G12" s="5">
        <v>7</v>
      </c>
      <c r="H12" s="53">
        <v>8</v>
      </c>
      <c r="I12" s="5">
        <v>9</v>
      </c>
      <c r="J12" s="49" t="s">
        <v>91</v>
      </c>
      <c r="K12" s="5">
        <v>11</v>
      </c>
      <c r="L12" s="53">
        <v>12</v>
      </c>
      <c r="M12" s="5">
        <v>13</v>
      </c>
      <c r="N12" s="5">
        <v>14</v>
      </c>
    </row>
    <row r="13" spans="1:14" ht="105.75" customHeight="1" x14ac:dyDescent="0.25">
      <c r="A13" s="37" t="s">
        <v>51</v>
      </c>
      <c r="B13" s="76" t="s">
        <v>27</v>
      </c>
      <c r="C13" s="76" t="s">
        <v>61</v>
      </c>
      <c r="D13" s="76">
        <v>1</v>
      </c>
      <c r="E13" s="76" t="s">
        <v>4</v>
      </c>
      <c r="F13" s="42" t="s">
        <v>142</v>
      </c>
      <c r="G13" s="76" t="s">
        <v>5</v>
      </c>
      <c r="H13" s="76">
        <v>134</v>
      </c>
      <c r="I13" s="78">
        <v>1544.37</v>
      </c>
      <c r="J13" s="79" t="s">
        <v>166</v>
      </c>
      <c r="K13" s="32">
        <v>42036</v>
      </c>
      <c r="L13" s="75">
        <v>42125</v>
      </c>
      <c r="M13" s="76" t="s">
        <v>115</v>
      </c>
      <c r="N13" s="77"/>
    </row>
    <row r="14" spans="1:14" s="4" customFormat="1" ht="230.25" customHeight="1" x14ac:dyDescent="0.25">
      <c r="A14" s="79" t="s">
        <v>72</v>
      </c>
      <c r="B14" s="13" t="s">
        <v>69</v>
      </c>
      <c r="C14" s="20" t="s">
        <v>194</v>
      </c>
      <c r="D14" s="76">
        <v>2</v>
      </c>
      <c r="E14" s="20" t="s">
        <v>156</v>
      </c>
      <c r="F14" s="42" t="s">
        <v>234</v>
      </c>
      <c r="G14" s="20" t="s">
        <v>8</v>
      </c>
      <c r="H14" s="20">
        <v>8</v>
      </c>
      <c r="I14" s="15">
        <v>10000</v>
      </c>
      <c r="J14" s="9" t="s">
        <v>167</v>
      </c>
      <c r="K14" s="10">
        <v>41671</v>
      </c>
      <c r="L14" s="10">
        <v>42155</v>
      </c>
      <c r="M14" s="76" t="s">
        <v>115</v>
      </c>
      <c r="N14" s="76"/>
    </row>
    <row r="15" spans="1:14" s="4" customFormat="1" ht="234" customHeight="1" x14ac:dyDescent="0.25">
      <c r="A15" s="76" t="s">
        <v>190</v>
      </c>
      <c r="B15" s="80" t="s">
        <v>195</v>
      </c>
      <c r="C15" s="80" t="s">
        <v>196</v>
      </c>
      <c r="D15" s="76">
        <v>3</v>
      </c>
      <c r="E15" s="76" t="s">
        <v>46</v>
      </c>
      <c r="F15" s="42" t="s">
        <v>143</v>
      </c>
      <c r="G15" s="76" t="s">
        <v>44</v>
      </c>
      <c r="H15" s="81">
        <v>1</v>
      </c>
      <c r="I15" s="82">
        <v>1900</v>
      </c>
      <c r="J15" s="37" t="s">
        <v>168</v>
      </c>
      <c r="K15" s="39" t="s">
        <v>136</v>
      </c>
      <c r="L15" s="39" t="s">
        <v>137</v>
      </c>
      <c r="M15" s="76" t="s">
        <v>115</v>
      </c>
      <c r="N15" s="83"/>
    </row>
    <row r="16" spans="1:14" s="4" customFormat="1" ht="120" customHeight="1" x14ac:dyDescent="0.25">
      <c r="A16" s="79" t="s">
        <v>191</v>
      </c>
      <c r="B16" s="76" t="s">
        <v>68</v>
      </c>
      <c r="C16" s="76" t="s">
        <v>197</v>
      </c>
      <c r="D16" s="76">
        <v>4</v>
      </c>
      <c r="E16" s="76" t="s">
        <v>132</v>
      </c>
      <c r="F16" s="31" t="s">
        <v>141</v>
      </c>
      <c r="G16" s="76" t="s">
        <v>20</v>
      </c>
      <c r="H16" s="76">
        <v>1</v>
      </c>
      <c r="I16" s="30">
        <v>2542</v>
      </c>
      <c r="J16" s="79" t="s">
        <v>169</v>
      </c>
      <c r="K16" s="7" t="s">
        <v>150</v>
      </c>
      <c r="L16" s="39" t="s">
        <v>137</v>
      </c>
      <c r="M16" s="76" t="s">
        <v>115</v>
      </c>
      <c r="N16" s="76"/>
    </row>
    <row r="17" spans="1:23" s="4" customFormat="1" ht="80.25" customHeight="1" x14ac:dyDescent="0.25">
      <c r="A17" s="79" t="s">
        <v>191</v>
      </c>
      <c r="B17" s="76" t="s">
        <v>195</v>
      </c>
      <c r="C17" s="76" t="s">
        <v>197</v>
      </c>
      <c r="D17" s="76">
        <v>5</v>
      </c>
      <c r="E17" s="76" t="s">
        <v>133</v>
      </c>
      <c r="F17" s="31" t="s">
        <v>140</v>
      </c>
      <c r="G17" s="76" t="s">
        <v>20</v>
      </c>
      <c r="H17" s="76">
        <v>1</v>
      </c>
      <c r="I17" s="30">
        <v>2949</v>
      </c>
      <c r="J17" s="79" t="s">
        <v>170</v>
      </c>
      <c r="K17" s="7" t="s">
        <v>150</v>
      </c>
      <c r="L17" s="39" t="s">
        <v>137</v>
      </c>
      <c r="M17" s="76" t="s">
        <v>115</v>
      </c>
      <c r="N17" s="76"/>
    </row>
    <row r="18" spans="1:23" s="4" customFormat="1" ht="409.5" customHeight="1" x14ac:dyDescent="0.25">
      <c r="A18" s="93" t="s">
        <v>52</v>
      </c>
      <c r="B18" s="91" t="s">
        <v>198</v>
      </c>
      <c r="C18" s="91" t="s">
        <v>199</v>
      </c>
      <c r="D18" s="91">
        <v>6</v>
      </c>
      <c r="E18" s="91" t="s">
        <v>131</v>
      </c>
      <c r="F18" s="84" t="s">
        <v>139</v>
      </c>
      <c r="G18" s="91" t="s">
        <v>120</v>
      </c>
      <c r="H18" s="91">
        <v>112</v>
      </c>
      <c r="I18" s="141">
        <v>2000</v>
      </c>
      <c r="J18" s="93" t="s">
        <v>171</v>
      </c>
      <c r="K18" s="139">
        <v>42064</v>
      </c>
      <c r="L18" s="139">
        <v>42095</v>
      </c>
      <c r="M18" s="91" t="s">
        <v>115</v>
      </c>
      <c r="N18" s="91"/>
    </row>
    <row r="19" spans="1:23" s="4" customFormat="1" ht="317.25" customHeight="1" x14ac:dyDescent="0.25">
      <c r="A19" s="94"/>
      <c r="B19" s="92"/>
      <c r="C19" s="92"/>
      <c r="D19" s="92"/>
      <c r="E19" s="92"/>
      <c r="F19" s="85"/>
      <c r="G19" s="92"/>
      <c r="H19" s="92"/>
      <c r="I19" s="142"/>
      <c r="J19" s="94"/>
      <c r="K19" s="140"/>
      <c r="L19" s="140"/>
      <c r="M19" s="92"/>
      <c r="N19" s="92"/>
    </row>
    <row r="20" spans="1:23" s="19" customFormat="1" ht="75" customHeight="1" x14ac:dyDescent="0.25">
      <c r="A20" s="9" t="s">
        <v>54</v>
      </c>
      <c r="B20" s="20" t="s">
        <v>247</v>
      </c>
      <c r="C20" s="20" t="s">
        <v>248</v>
      </c>
      <c r="D20" s="20">
        <v>7</v>
      </c>
      <c r="E20" s="20" t="s">
        <v>245</v>
      </c>
      <c r="F20" s="42" t="s">
        <v>246</v>
      </c>
      <c r="G20" s="76" t="s">
        <v>20</v>
      </c>
      <c r="H20" s="20">
        <v>1</v>
      </c>
      <c r="I20" s="18">
        <v>500</v>
      </c>
      <c r="J20" s="20" t="s">
        <v>174</v>
      </c>
      <c r="K20" s="10">
        <v>42064</v>
      </c>
      <c r="L20" s="10">
        <v>42248</v>
      </c>
      <c r="M20" s="76" t="s">
        <v>115</v>
      </c>
      <c r="N20" s="17"/>
    </row>
    <row r="21" spans="1:23" ht="409.5" customHeight="1" x14ac:dyDescent="0.25">
      <c r="A21" s="88" t="s">
        <v>72</v>
      </c>
      <c r="B21" s="89" t="s">
        <v>69</v>
      </c>
      <c r="C21" s="90" t="s">
        <v>200</v>
      </c>
      <c r="D21" s="91">
        <v>8</v>
      </c>
      <c r="E21" s="90" t="s">
        <v>104</v>
      </c>
      <c r="F21" s="134" t="s">
        <v>232</v>
      </c>
      <c r="G21" s="90" t="s">
        <v>103</v>
      </c>
      <c r="H21" s="90">
        <v>133</v>
      </c>
      <c r="I21" s="136">
        <v>3000</v>
      </c>
      <c r="J21" s="137" t="s">
        <v>172</v>
      </c>
      <c r="K21" s="132">
        <v>42095</v>
      </c>
      <c r="L21" s="132">
        <v>42125</v>
      </c>
      <c r="M21" s="90" t="s">
        <v>115</v>
      </c>
      <c r="N21" s="133"/>
      <c r="O21" s="4"/>
      <c r="P21" s="4"/>
      <c r="Q21" s="4"/>
      <c r="R21" s="4"/>
      <c r="S21" s="4"/>
      <c r="T21" s="4"/>
      <c r="U21" s="4"/>
      <c r="V21" s="4"/>
      <c r="W21" s="4"/>
    </row>
    <row r="22" spans="1:23" ht="189.75" customHeight="1" x14ac:dyDescent="0.25">
      <c r="A22" s="88"/>
      <c r="B22" s="89"/>
      <c r="C22" s="90"/>
      <c r="D22" s="92"/>
      <c r="E22" s="90"/>
      <c r="F22" s="135"/>
      <c r="G22" s="90"/>
      <c r="H22" s="90"/>
      <c r="I22" s="136"/>
      <c r="J22" s="138"/>
      <c r="K22" s="132"/>
      <c r="L22" s="132"/>
      <c r="M22" s="90"/>
      <c r="N22" s="133"/>
    </row>
    <row r="23" spans="1:23" s="4" customFormat="1" ht="93" customHeight="1" x14ac:dyDescent="0.25">
      <c r="A23" s="79" t="s">
        <v>54</v>
      </c>
      <c r="B23" s="76" t="s">
        <v>201</v>
      </c>
      <c r="C23" s="76" t="s">
        <v>202</v>
      </c>
      <c r="D23" s="76">
        <v>9</v>
      </c>
      <c r="E23" s="76" t="s">
        <v>138</v>
      </c>
      <c r="F23" s="42" t="s">
        <v>233</v>
      </c>
      <c r="G23" s="76" t="s">
        <v>20</v>
      </c>
      <c r="H23" s="76">
        <v>1</v>
      </c>
      <c r="I23" s="30">
        <v>10000</v>
      </c>
      <c r="J23" s="79" t="s">
        <v>167</v>
      </c>
      <c r="K23" s="7" t="s">
        <v>149</v>
      </c>
      <c r="L23" s="75">
        <v>42217</v>
      </c>
      <c r="M23" s="76" t="s">
        <v>115</v>
      </c>
      <c r="N23" s="76"/>
    </row>
    <row r="24" spans="1:23" s="4" customFormat="1" ht="69" customHeight="1" x14ac:dyDescent="0.25">
      <c r="A24" s="79" t="s">
        <v>51</v>
      </c>
      <c r="B24" s="80" t="s">
        <v>70</v>
      </c>
      <c r="C24" s="77" t="s">
        <v>67</v>
      </c>
      <c r="D24" s="76">
        <v>10</v>
      </c>
      <c r="E24" s="76" t="s">
        <v>107</v>
      </c>
      <c r="F24" s="42" t="s">
        <v>235</v>
      </c>
      <c r="G24" s="76" t="s">
        <v>120</v>
      </c>
      <c r="H24" s="76">
        <v>55</v>
      </c>
      <c r="I24" s="78">
        <v>1425.63</v>
      </c>
      <c r="J24" s="79" t="s">
        <v>173</v>
      </c>
      <c r="K24" s="75">
        <v>42095</v>
      </c>
      <c r="L24" s="75">
        <v>42125</v>
      </c>
      <c r="M24" s="76" t="s">
        <v>115</v>
      </c>
      <c r="N24" s="76"/>
    </row>
    <row r="25" spans="1:23" s="4" customFormat="1" ht="86.25" customHeight="1" x14ac:dyDescent="0.25">
      <c r="A25" s="38" t="s">
        <v>192</v>
      </c>
      <c r="B25" s="13" t="s">
        <v>144</v>
      </c>
      <c r="C25" s="14" t="s">
        <v>203</v>
      </c>
      <c r="D25" s="76">
        <v>11</v>
      </c>
      <c r="E25" s="76" t="s">
        <v>145</v>
      </c>
      <c r="F25" s="42" t="s">
        <v>152</v>
      </c>
      <c r="G25" s="20" t="s">
        <v>146</v>
      </c>
      <c r="H25" s="35">
        <v>1</v>
      </c>
      <c r="I25" s="15">
        <v>500</v>
      </c>
      <c r="J25" s="9" t="s">
        <v>174</v>
      </c>
      <c r="K25" s="10">
        <v>42125</v>
      </c>
      <c r="L25" s="75">
        <v>42156</v>
      </c>
      <c r="M25" s="76" t="s">
        <v>115</v>
      </c>
      <c r="N25" s="20"/>
      <c r="O25" s="36"/>
    </row>
    <row r="26" spans="1:23" s="4" customFormat="1" ht="124.5" customHeight="1" x14ac:dyDescent="0.25">
      <c r="A26" s="79" t="s">
        <v>54</v>
      </c>
      <c r="B26" s="76" t="s">
        <v>204</v>
      </c>
      <c r="C26" s="76" t="s">
        <v>205</v>
      </c>
      <c r="D26" s="76">
        <v>12</v>
      </c>
      <c r="E26" s="76" t="s">
        <v>134</v>
      </c>
      <c r="F26" s="31" t="s">
        <v>231</v>
      </c>
      <c r="G26" s="76" t="s">
        <v>20</v>
      </c>
      <c r="H26" s="76">
        <v>1</v>
      </c>
      <c r="I26" s="30">
        <v>1500</v>
      </c>
      <c r="J26" s="37" t="s">
        <v>175</v>
      </c>
      <c r="K26" s="10">
        <v>42125</v>
      </c>
      <c r="L26" s="75">
        <v>42156</v>
      </c>
      <c r="M26" s="76" t="s">
        <v>115</v>
      </c>
      <c r="N26" s="76"/>
    </row>
    <row r="27" spans="1:23" s="19" customFormat="1" ht="140.25" customHeight="1" x14ac:dyDescent="0.25">
      <c r="A27" s="22" t="s">
        <v>228</v>
      </c>
      <c r="B27" s="20" t="s">
        <v>224</v>
      </c>
      <c r="C27" s="20" t="s">
        <v>225</v>
      </c>
      <c r="D27" s="76">
        <v>13</v>
      </c>
      <c r="E27" s="20" t="s">
        <v>221</v>
      </c>
      <c r="F27" s="43" t="s">
        <v>229</v>
      </c>
      <c r="G27" s="11" t="s">
        <v>37</v>
      </c>
      <c r="H27" s="20">
        <v>6</v>
      </c>
      <c r="I27" s="15">
        <v>6500</v>
      </c>
      <c r="J27" s="9" t="s">
        <v>223</v>
      </c>
      <c r="K27" s="10">
        <v>42125</v>
      </c>
      <c r="L27" s="10">
        <v>42339</v>
      </c>
      <c r="M27" s="76" t="s">
        <v>115</v>
      </c>
      <c r="N27" s="14"/>
    </row>
    <row r="28" spans="1:23" s="19" customFormat="1" ht="137.25" customHeight="1" x14ac:dyDescent="0.25">
      <c r="A28" s="22" t="s">
        <v>228</v>
      </c>
      <c r="B28" s="20" t="s">
        <v>227</v>
      </c>
      <c r="C28" s="20" t="s">
        <v>226</v>
      </c>
      <c r="D28" s="76">
        <v>14</v>
      </c>
      <c r="E28" s="20" t="s">
        <v>222</v>
      </c>
      <c r="F28" s="56" t="s">
        <v>230</v>
      </c>
      <c r="G28" s="11" t="s">
        <v>37</v>
      </c>
      <c r="H28" s="20">
        <v>6</v>
      </c>
      <c r="I28" s="15">
        <v>8000</v>
      </c>
      <c r="J28" s="9" t="s">
        <v>244</v>
      </c>
      <c r="K28" s="10">
        <v>42125</v>
      </c>
      <c r="L28" s="10">
        <v>42339</v>
      </c>
      <c r="M28" s="76" t="s">
        <v>115</v>
      </c>
      <c r="N28" s="14"/>
    </row>
    <row r="29" spans="1:23" s="4" customFormat="1" ht="234" customHeight="1" x14ac:dyDescent="0.25">
      <c r="A29" s="79" t="s">
        <v>53</v>
      </c>
      <c r="B29" s="7" t="s">
        <v>28</v>
      </c>
      <c r="C29" s="76" t="s">
        <v>80</v>
      </c>
      <c r="D29" s="76">
        <v>15</v>
      </c>
      <c r="E29" s="76" t="s">
        <v>9</v>
      </c>
      <c r="F29" s="42" t="s">
        <v>236</v>
      </c>
      <c r="G29" s="76" t="s">
        <v>8</v>
      </c>
      <c r="H29" s="76">
        <v>1149</v>
      </c>
      <c r="I29" s="78">
        <v>2300</v>
      </c>
      <c r="J29" s="79" t="s">
        <v>176</v>
      </c>
      <c r="K29" s="75">
        <v>42125</v>
      </c>
      <c r="L29" s="75">
        <v>42339</v>
      </c>
      <c r="M29" s="76" t="s">
        <v>115</v>
      </c>
      <c r="N29" s="77"/>
    </row>
    <row r="30" spans="1:23" ht="140.25" customHeight="1" x14ac:dyDescent="0.25">
      <c r="A30" s="79" t="s">
        <v>193</v>
      </c>
      <c r="B30" s="80" t="s">
        <v>206</v>
      </c>
      <c r="C30" s="76" t="s">
        <v>106</v>
      </c>
      <c r="D30" s="76">
        <v>16</v>
      </c>
      <c r="E30" s="76" t="s">
        <v>116</v>
      </c>
      <c r="F30" s="42" t="s">
        <v>237</v>
      </c>
      <c r="G30" s="76" t="s">
        <v>120</v>
      </c>
      <c r="H30" s="76">
        <v>4</v>
      </c>
      <c r="I30" s="78">
        <v>790</v>
      </c>
      <c r="J30" s="79" t="s">
        <v>177</v>
      </c>
      <c r="K30" s="75">
        <v>42125</v>
      </c>
      <c r="L30" s="75">
        <v>42156</v>
      </c>
      <c r="M30" s="76" t="s">
        <v>115</v>
      </c>
      <c r="N30" s="76"/>
    </row>
    <row r="31" spans="1:23" s="4" customFormat="1" ht="72.75" customHeight="1" x14ac:dyDescent="0.25">
      <c r="A31" s="79" t="s">
        <v>51</v>
      </c>
      <c r="B31" s="76" t="s">
        <v>207</v>
      </c>
      <c r="C31" s="76" t="s">
        <v>208</v>
      </c>
      <c r="D31" s="76">
        <v>17</v>
      </c>
      <c r="E31" s="76" t="s">
        <v>135</v>
      </c>
      <c r="F31" s="31" t="s">
        <v>238</v>
      </c>
      <c r="G31" s="76" t="s">
        <v>20</v>
      </c>
      <c r="H31" s="76">
        <v>1</v>
      </c>
      <c r="I31" s="30">
        <v>1600</v>
      </c>
      <c r="J31" s="37" t="s">
        <v>178</v>
      </c>
      <c r="K31" s="7" t="s">
        <v>147</v>
      </c>
      <c r="L31" s="7" t="s">
        <v>148</v>
      </c>
      <c r="M31" s="76" t="s">
        <v>115</v>
      </c>
      <c r="N31" s="76"/>
    </row>
    <row r="32" spans="1:23" ht="142.5" customHeight="1" x14ac:dyDescent="0.25">
      <c r="A32" s="79" t="s">
        <v>71</v>
      </c>
      <c r="B32" s="7" t="s">
        <v>114</v>
      </c>
      <c r="C32" s="76" t="s">
        <v>113</v>
      </c>
      <c r="D32" s="76">
        <v>18</v>
      </c>
      <c r="E32" s="76" t="s">
        <v>209</v>
      </c>
      <c r="F32" s="42" t="s">
        <v>239</v>
      </c>
      <c r="G32" s="76" t="s">
        <v>8</v>
      </c>
      <c r="H32" s="76">
        <v>177</v>
      </c>
      <c r="I32" s="78">
        <v>1200</v>
      </c>
      <c r="J32" s="79" t="s">
        <v>179</v>
      </c>
      <c r="K32" s="75">
        <v>42156</v>
      </c>
      <c r="L32" s="75">
        <v>42217</v>
      </c>
      <c r="M32" s="76" t="s">
        <v>115</v>
      </c>
      <c r="N32" s="77"/>
    </row>
    <row r="33" spans="1:14" s="4" customFormat="1" ht="159" customHeight="1" x14ac:dyDescent="0.25">
      <c r="A33" s="79" t="s">
        <v>111</v>
      </c>
      <c r="B33" s="80" t="s">
        <v>206</v>
      </c>
      <c r="C33" s="77" t="s">
        <v>210</v>
      </c>
      <c r="D33" s="76">
        <v>19</v>
      </c>
      <c r="E33" s="76" t="s">
        <v>153</v>
      </c>
      <c r="F33" s="42" t="s">
        <v>240</v>
      </c>
      <c r="G33" s="76" t="s">
        <v>8</v>
      </c>
      <c r="H33" s="76">
        <v>4350</v>
      </c>
      <c r="I33" s="78">
        <v>2424</v>
      </c>
      <c r="J33" s="79" t="s">
        <v>180</v>
      </c>
      <c r="K33" s="75">
        <v>42248</v>
      </c>
      <c r="L33" s="75">
        <v>42309</v>
      </c>
      <c r="M33" s="76" t="s">
        <v>115</v>
      </c>
      <c r="N33" s="76"/>
    </row>
    <row r="34" spans="1:14" ht="153" customHeight="1" x14ac:dyDescent="0.25">
      <c r="A34" s="79" t="s">
        <v>54</v>
      </c>
      <c r="B34" s="7" t="s">
        <v>22</v>
      </c>
      <c r="C34" s="76" t="s">
        <v>211</v>
      </c>
      <c r="D34" s="76">
        <v>20</v>
      </c>
      <c r="E34" s="76" t="s">
        <v>155</v>
      </c>
      <c r="F34" s="42" t="s">
        <v>241</v>
      </c>
      <c r="G34" s="76" t="s">
        <v>37</v>
      </c>
      <c r="H34" s="76">
        <v>12</v>
      </c>
      <c r="I34" s="78">
        <v>1400</v>
      </c>
      <c r="J34" s="79" t="s">
        <v>181</v>
      </c>
      <c r="K34" s="75">
        <v>42278</v>
      </c>
      <c r="L34" s="75">
        <v>42675</v>
      </c>
      <c r="M34" s="76" t="s">
        <v>115</v>
      </c>
      <c r="N34" s="77"/>
    </row>
    <row r="35" spans="1:14" ht="35.25" customHeight="1" x14ac:dyDescent="0.25">
      <c r="A35" s="79" t="s">
        <v>51</v>
      </c>
      <c r="B35" s="80" t="s">
        <v>24</v>
      </c>
      <c r="C35" s="77" t="s">
        <v>64</v>
      </c>
      <c r="D35" s="76">
        <v>21</v>
      </c>
      <c r="E35" s="76" t="s">
        <v>121</v>
      </c>
      <c r="F35" s="42" t="s">
        <v>38</v>
      </c>
      <c r="G35" s="76" t="s">
        <v>10</v>
      </c>
      <c r="H35" s="76" t="s">
        <v>11</v>
      </c>
      <c r="I35" s="78">
        <v>11000</v>
      </c>
      <c r="J35" s="79" t="s">
        <v>182</v>
      </c>
      <c r="K35" s="75">
        <v>42278</v>
      </c>
      <c r="L35" s="75">
        <v>42705</v>
      </c>
      <c r="M35" s="76" t="s">
        <v>151</v>
      </c>
      <c r="N35" s="77"/>
    </row>
    <row r="36" spans="1:14" s="4" customFormat="1" ht="51.75" customHeight="1" x14ac:dyDescent="0.25">
      <c r="A36" s="79" t="s">
        <v>50</v>
      </c>
      <c r="B36" s="80" t="s">
        <v>212</v>
      </c>
      <c r="C36" s="76" t="s">
        <v>65</v>
      </c>
      <c r="D36" s="76">
        <v>22</v>
      </c>
      <c r="E36" s="76" t="s">
        <v>124</v>
      </c>
      <c r="F36" s="42" t="s">
        <v>154</v>
      </c>
      <c r="G36" s="76" t="s">
        <v>12</v>
      </c>
      <c r="H36" s="76" t="s">
        <v>13</v>
      </c>
      <c r="I36" s="78">
        <v>5300</v>
      </c>
      <c r="J36" s="79" t="s">
        <v>183</v>
      </c>
      <c r="K36" s="75">
        <v>42278</v>
      </c>
      <c r="L36" s="75">
        <v>42705</v>
      </c>
      <c r="M36" s="76" t="s">
        <v>115</v>
      </c>
      <c r="N36" s="77"/>
    </row>
    <row r="37" spans="1:14" ht="68.25" customHeight="1" x14ac:dyDescent="0.25">
      <c r="A37" s="79" t="s">
        <v>54</v>
      </c>
      <c r="B37" s="80" t="s">
        <v>25</v>
      </c>
      <c r="C37" s="76" t="s">
        <v>83</v>
      </c>
      <c r="D37" s="76">
        <v>23</v>
      </c>
      <c r="E37" s="76" t="s">
        <v>126</v>
      </c>
      <c r="F37" s="42" t="s">
        <v>127</v>
      </c>
      <c r="G37" s="76" t="s">
        <v>10</v>
      </c>
      <c r="H37" s="76" t="s">
        <v>11</v>
      </c>
      <c r="I37" s="78">
        <v>30000</v>
      </c>
      <c r="J37" s="79" t="s">
        <v>184</v>
      </c>
      <c r="K37" s="75">
        <v>42278</v>
      </c>
      <c r="L37" s="75">
        <v>42705</v>
      </c>
      <c r="M37" s="76" t="s">
        <v>151</v>
      </c>
      <c r="N37" s="77"/>
    </row>
    <row r="38" spans="1:14" s="4" customFormat="1" ht="92.25" customHeight="1" x14ac:dyDescent="0.25">
      <c r="A38" s="79" t="s">
        <v>51</v>
      </c>
      <c r="B38" s="76" t="s">
        <v>206</v>
      </c>
      <c r="C38" s="77" t="s">
        <v>62</v>
      </c>
      <c r="D38" s="76">
        <v>24</v>
      </c>
      <c r="E38" s="76" t="s">
        <v>6</v>
      </c>
      <c r="F38" s="42" t="s">
        <v>117</v>
      </c>
      <c r="G38" s="76" t="s">
        <v>7</v>
      </c>
      <c r="H38" s="76">
        <v>6</v>
      </c>
      <c r="I38" s="78">
        <v>2600</v>
      </c>
      <c r="J38" s="79" t="s">
        <v>185</v>
      </c>
      <c r="K38" s="75">
        <v>42278</v>
      </c>
      <c r="L38" s="75">
        <v>42705</v>
      </c>
      <c r="M38" s="76" t="s">
        <v>115</v>
      </c>
      <c r="N38" s="77"/>
    </row>
    <row r="39" spans="1:14" s="4" customFormat="1" ht="111.75" customHeight="1" x14ac:dyDescent="0.25">
      <c r="A39" s="79" t="s">
        <v>54</v>
      </c>
      <c r="B39" s="80" t="s">
        <v>213</v>
      </c>
      <c r="C39" s="77" t="s">
        <v>66</v>
      </c>
      <c r="D39" s="76">
        <v>25</v>
      </c>
      <c r="E39" s="76" t="s">
        <v>129</v>
      </c>
      <c r="F39" s="42" t="s">
        <v>99</v>
      </c>
      <c r="G39" s="76" t="s">
        <v>37</v>
      </c>
      <c r="H39" s="76">
        <v>12</v>
      </c>
      <c r="I39" s="78">
        <v>1200</v>
      </c>
      <c r="J39" s="79" t="s">
        <v>179</v>
      </c>
      <c r="K39" s="75">
        <v>42278</v>
      </c>
      <c r="L39" s="75">
        <v>42705</v>
      </c>
      <c r="M39" s="76" t="s">
        <v>115</v>
      </c>
      <c r="N39" s="77"/>
    </row>
    <row r="40" spans="1:14" s="19" customFormat="1" ht="103.5" customHeight="1" x14ac:dyDescent="0.25">
      <c r="A40" s="9" t="s">
        <v>49</v>
      </c>
      <c r="B40" s="20" t="s">
        <v>219</v>
      </c>
      <c r="C40" s="20" t="s">
        <v>157</v>
      </c>
      <c r="D40" s="76">
        <v>26</v>
      </c>
      <c r="E40" s="20" t="s">
        <v>158</v>
      </c>
      <c r="F40" s="45" t="s">
        <v>159</v>
      </c>
      <c r="G40" s="20" t="s">
        <v>160</v>
      </c>
      <c r="H40" s="20">
        <v>1</v>
      </c>
      <c r="I40" s="15">
        <v>85000</v>
      </c>
      <c r="J40" s="9" t="s">
        <v>161</v>
      </c>
      <c r="K40" s="10">
        <v>42278</v>
      </c>
      <c r="L40" s="10">
        <v>42705</v>
      </c>
      <c r="M40" s="20" t="s">
        <v>162</v>
      </c>
      <c r="N40" s="14"/>
    </row>
    <row r="41" spans="1:14" ht="72.75" customHeight="1" x14ac:dyDescent="0.25">
      <c r="A41" s="79" t="s">
        <v>50</v>
      </c>
      <c r="B41" s="76" t="s">
        <v>29</v>
      </c>
      <c r="C41" s="77" t="s">
        <v>63</v>
      </c>
      <c r="D41" s="76">
        <v>27</v>
      </c>
      <c r="E41" s="76" t="s">
        <v>122</v>
      </c>
      <c r="F41" s="42" t="s">
        <v>123</v>
      </c>
      <c r="G41" s="76" t="s">
        <v>37</v>
      </c>
      <c r="H41" s="76">
        <v>12</v>
      </c>
      <c r="I41" s="78">
        <v>1000</v>
      </c>
      <c r="J41" s="79" t="s">
        <v>186</v>
      </c>
      <c r="K41" s="75">
        <v>42309</v>
      </c>
      <c r="L41" s="75">
        <v>42705</v>
      </c>
      <c r="M41" s="76" t="s">
        <v>115</v>
      </c>
      <c r="N41" s="77"/>
    </row>
    <row r="42" spans="1:14" ht="106.5" customHeight="1" x14ac:dyDescent="0.25">
      <c r="A42" s="79" t="s">
        <v>49</v>
      </c>
      <c r="B42" s="76" t="s">
        <v>68</v>
      </c>
      <c r="C42" s="76" t="s">
        <v>84</v>
      </c>
      <c r="D42" s="76">
        <v>28</v>
      </c>
      <c r="E42" s="76" t="s">
        <v>125</v>
      </c>
      <c r="F42" s="42" t="s">
        <v>242</v>
      </c>
      <c r="G42" s="76" t="s">
        <v>37</v>
      </c>
      <c r="H42" s="76">
        <v>12</v>
      </c>
      <c r="I42" s="78">
        <v>731.62</v>
      </c>
      <c r="J42" s="79" t="s">
        <v>187</v>
      </c>
      <c r="K42" s="75">
        <v>42309</v>
      </c>
      <c r="L42" s="75">
        <v>42705</v>
      </c>
      <c r="M42" s="76" t="s">
        <v>115</v>
      </c>
      <c r="N42" s="77"/>
    </row>
    <row r="43" spans="1:14" s="4" customFormat="1" ht="102.75" customHeight="1" x14ac:dyDescent="0.25">
      <c r="A43" s="79" t="s">
        <v>54</v>
      </c>
      <c r="B43" s="76" t="s">
        <v>68</v>
      </c>
      <c r="C43" s="76" t="s">
        <v>81</v>
      </c>
      <c r="D43" s="76">
        <v>29</v>
      </c>
      <c r="E43" s="76" t="s">
        <v>128</v>
      </c>
      <c r="F43" s="42" t="s">
        <v>243</v>
      </c>
      <c r="G43" s="76" t="s">
        <v>37</v>
      </c>
      <c r="H43" s="76">
        <v>12</v>
      </c>
      <c r="I43" s="78">
        <v>235.76</v>
      </c>
      <c r="J43" s="79" t="s">
        <v>188</v>
      </c>
      <c r="K43" s="75">
        <v>42309</v>
      </c>
      <c r="L43" s="75">
        <v>42705</v>
      </c>
      <c r="M43" s="76" t="s">
        <v>115</v>
      </c>
      <c r="N43" s="77"/>
    </row>
    <row r="44" spans="1:14" s="4" customFormat="1" ht="101.25" customHeight="1" x14ac:dyDescent="0.25">
      <c r="A44" s="79" t="s">
        <v>54</v>
      </c>
      <c r="B44" s="76" t="s">
        <v>68</v>
      </c>
      <c r="C44" s="76" t="s">
        <v>214</v>
      </c>
      <c r="D44" s="76">
        <v>30</v>
      </c>
      <c r="E44" s="76" t="s">
        <v>130</v>
      </c>
      <c r="F44" s="42" t="s">
        <v>118</v>
      </c>
      <c r="G44" s="76" t="s">
        <v>37</v>
      </c>
      <c r="H44" s="76">
        <v>12</v>
      </c>
      <c r="I44" s="78">
        <v>298.16000000000003</v>
      </c>
      <c r="J44" s="79" t="s">
        <v>189</v>
      </c>
      <c r="K44" s="75">
        <v>42309</v>
      </c>
      <c r="L44" s="75">
        <v>42705</v>
      </c>
      <c r="M44" s="76" t="s">
        <v>115</v>
      </c>
      <c r="N44" s="77"/>
    </row>
    <row r="45" spans="1:14" s="19" customFormat="1" ht="32.25" customHeight="1" x14ac:dyDescent="0.25">
      <c r="A45" s="79" t="s">
        <v>52</v>
      </c>
      <c r="B45" s="80" t="s">
        <v>23</v>
      </c>
      <c r="C45" s="76" t="s">
        <v>60</v>
      </c>
      <c r="D45" s="76">
        <v>31</v>
      </c>
      <c r="E45" s="76" t="s">
        <v>3</v>
      </c>
      <c r="F45" s="42" t="s">
        <v>78</v>
      </c>
      <c r="G45" s="76" t="s">
        <v>37</v>
      </c>
      <c r="H45" s="76">
        <v>12</v>
      </c>
      <c r="I45" s="15">
        <v>350</v>
      </c>
      <c r="J45" s="79" t="s">
        <v>95</v>
      </c>
      <c r="K45" s="75">
        <v>42309</v>
      </c>
      <c r="L45" s="75">
        <v>42705</v>
      </c>
      <c r="M45" s="20" t="s">
        <v>108</v>
      </c>
      <c r="N45" s="77"/>
    </row>
    <row r="46" spans="1:14" s="44" customFormat="1" ht="32.25" customHeight="1" x14ac:dyDescent="0.25">
      <c r="A46" s="79" t="s">
        <v>50</v>
      </c>
      <c r="B46" s="76" t="s">
        <v>26</v>
      </c>
      <c r="C46" s="76" t="s">
        <v>56</v>
      </c>
      <c r="D46" s="76">
        <v>32</v>
      </c>
      <c r="E46" s="76" t="s">
        <v>2</v>
      </c>
      <c r="F46" s="42" t="s">
        <v>73</v>
      </c>
      <c r="G46" s="76" t="s">
        <v>37</v>
      </c>
      <c r="H46" s="76">
        <v>12</v>
      </c>
      <c r="I46" s="15">
        <v>1300</v>
      </c>
      <c r="J46" s="79" t="s">
        <v>95</v>
      </c>
      <c r="K46" s="75">
        <v>42309</v>
      </c>
      <c r="L46" s="75">
        <v>42705</v>
      </c>
      <c r="M46" s="20" t="s">
        <v>108</v>
      </c>
      <c r="N46" s="77"/>
    </row>
    <row r="47" spans="1:14" s="19" customFormat="1" ht="66.75" customHeight="1" x14ac:dyDescent="0.25">
      <c r="A47" s="79" t="s">
        <v>47</v>
      </c>
      <c r="B47" s="76" t="s">
        <v>216</v>
      </c>
      <c r="C47" s="76" t="s">
        <v>215</v>
      </c>
      <c r="D47" s="76">
        <v>33</v>
      </c>
      <c r="E47" s="76" t="s">
        <v>55</v>
      </c>
      <c r="F47" s="42" t="s">
        <v>77</v>
      </c>
      <c r="G47" s="76" t="s">
        <v>37</v>
      </c>
      <c r="H47" s="76">
        <v>12</v>
      </c>
      <c r="I47" s="15">
        <v>6250</v>
      </c>
      <c r="J47" s="79" t="s">
        <v>95</v>
      </c>
      <c r="K47" s="75">
        <v>42309</v>
      </c>
      <c r="L47" s="75">
        <v>42705</v>
      </c>
      <c r="M47" s="20" t="s">
        <v>108</v>
      </c>
      <c r="N47" s="77"/>
    </row>
    <row r="48" spans="1:14" s="19" customFormat="1" ht="50.25" customHeight="1" x14ac:dyDescent="0.25">
      <c r="A48" s="74" t="s">
        <v>48</v>
      </c>
      <c r="B48" s="73" t="s">
        <v>30</v>
      </c>
      <c r="C48" s="76" t="s">
        <v>217</v>
      </c>
      <c r="D48" s="76">
        <v>34</v>
      </c>
      <c r="E48" s="8" t="s">
        <v>0</v>
      </c>
      <c r="F48" s="42" t="s">
        <v>75</v>
      </c>
      <c r="G48" s="76" t="s">
        <v>37</v>
      </c>
      <c r="H48" s="76">
        <v>12</v>
      </c>
      <c r="I48" s="15">
        <v>3577</v>
      </c>
      <c r="J48" s="79" t="s">
        <v>95</v>
      </c>
      <c r="K48" s="75">
        <v>42309</v>
      </c>
      <c r="L48" s="75">
        <v>42705</v>
      </c>
      <c r="M48" s="20" t="s">
        <v>108</v>
      </c>
      <c r="N48" s="77"/>
    </row>
    <row r="49" spans="1:14" s="19" customFormat="1" ht="46.5" customHeight="1" x14ac:dyDescent="0.25">
      <c r="A49" s="79" t="s">
        <v>49</v>
      </c>
      <c r="B49" s="80" t="s">
        <v>30</v>
      </c>
      <c r="C49" s="76" t="s">
        <v>57</v>
      </c>
      <c r="D49" s="76">
        <v>35</v>
      </c>
      <c r="E49" s="8" t="s">
        <v>0</v>
      </c>
      <c r="F49" s="42" t="s">
        <v>75</v>
      </c>
      <c r="G49" s="76" t="s">
        <v>37</v>
      </c>
      <c r="H49" s="76">
        <v>12</v>
      </c>
      <c r="I49" s="15">
        <v>811</v>
      </c>
      <c r="J49" s="79" t="s">
        <v>95</v>
      </c>
      <c r="K49" s="75">
        <v>42309</v>
      </c>
      <c r="L49" s="75">
        <v>42705</v>
      </c>
      <c r="M49" s="20" t="s">
        <v>108</v>
      </c>
      <c r="N49" s="77"/>
    </row>
    <row r="50" spans="1:14" s="19" customFormat="1" ht="39.75" customHeight="1" x14ac:dyDescent="0.25">
      <c r="A50" s="79" t="s">
        <v>49</v>
      </c>
      <c r="B50" s="80" t="s">
        <v>218</v>
      </c>
      <c r="C50" s="76" t="s">
        <v>58</v>
      </c>
      <c r="D50" s="76">
        <v>36</v>
      </c>
      <c r="E50" s="8" t="s">
        <v>119</v>
      </c>
      <c r="F50" s="42" t="s">
        <v>76</v>
      </c>
      <c r="G50" s="76" t="s">
        <v>37</v>
      </c>
      <c r="H50" s="76">
        <v>12</v>
      </c>
      <c r="I50" s="15">
        <v>12400</v>
      </c>
      <c r="J50" s="79" t="s">
        <v>95</v>
      </c>
      <c r="K50" s="75">
        <v>42309</v>
      </c>
      <c r="L50" s="75">
        <v>42705</v>
      </c>
      <c r="M50" s="20" t="s">
        <v>108</v>
      </c>
      <c r="N50" s="77"/>
    </row>
    <row r="51" spans="1:14" s="19" customFormat="1" ht="82.5" customHeight="1" x14ac:dyDescent="0.25">
      <c r="A51" s="16" t="s">
        <v>52</v>
      </c>
      <c r="B51" s="21" t="s">
        <v>220</v>
      </c>
      <c r="C51" s="20" t="s">
        <v>59</v>
      </c>
      <c r="D51" s="76">
        <v>37</v>
      </c>
      <c r="E51" s="20" t="s">
        <v>1</v>
      </c>
      <c r="F51" s="45" t="s">
        <v>74</v>
      </c>
      <c r="G51" s="20" t="s">
        <v>37</v>
      </c>
      <c r="H51" s="20">
        <v>12</v>
      </c>
      <c r="I51" s="15">
        <v>1500</v>
      </c>
      <c r="J51" s="9" t="s">
        <v>95</v>
      </c>
      <c r="K51" s="75">
        <v>42309</v>
      </c>
      <c r="L51" s="75">
        <v>42705</v>
      </c>
      <c r="M51" s="20" t="s">
        <v>108</v>
      </c>
      <c r="N51" s="14"/>
    </row>
    <row r="52" spans="1:14" s="19" customFormat="1" ht="44.25" customHeight="1" x14ac:dyDescent="0.25">
      <c r="A52" s="22" t="s">
        <v>82</v>
      </c>
      <c r="B52" s="20" t="s">
        <v>212</v>
      </c>
      <c r="C52" s="14" t="s">
        <v>100</v>
      </c>
      <c r="D52" s="76">
        <v>38</v>
      </c>
      <c r="E52" s="20" t="s">
        <v>101</v>
      </c>
      <c r="F52" s="43" t="s">
        <v>102</v>
      </c>
      <c r="G52" s="20" t="s">
        <v>37</v>
      </c>
      <c r="H52" s="20">
        <v>12</v>
      </c>
      <c r="I52" s="15">
        <v>320</v>
      </c>
      <c r="J52" s="9" t="s">
        <v>95</v>
      </c>
      <c r="K52" s="10">
        <v>42339</v>
      </c>
      <c r="L52" s="10">
        <v>42705</v>
      </c>
      <c r="M52" s="20" t="s">
        <v>108</v>
      </c>
      <c r="N52" s="14"/>
    </row>
    <row r="53" spans="1:14" s="19" customFormat="1" ht="32.25" customHeight="1" x14ac:dyDescent="0.25">
      <c r="A53" s="9" t="s">
        <v>50</v>
      </c>
      <c r="B53" s="13"/>
      <c r="C53" s="20"/>
      <c r="D53" s="20"/>
      <c r="E53" s="20"/>
      <c r="F53" s="12"/>
      <c r="G53" s="11"/>
      <c r="H53" s="20"/>
      <c r="I53" s="18">
        <v>600</v>
      </c>
      <c r="J53" s="9"/>
      <c r="K53" s="20"/>
      <c r="L53" s="20"/>
      <c r="M53" s="20" t="s">
        <v>108</v>
      </c>
      <c r="N53" s="20"/>
    </row>
    <row r="54" spans="1:14" ht="26.4" x14ac:dyDescent="0.25">
      <c r="A54" s="9" t="s">
        <v>105</v>
      </c>
      <c r="B54" s="20"/>
      <c r="C54" s="20"/>
      <c r="D54" s="20"/>
      <c r="E54" s="20"/>
      <c r="F54" s="12"/>
      <c r="G54" s="11"/>
      <c r="H54" s="20"/>
      <c r="I54" s="18">
        <v>550</v>
      </c>
      <c r="J54" s="9"/>
      <c r="K54" s="20"/>
      <c r="L54" s="20"/>
      <c r="M54" s="20" t="s">
        <v>108</v>
      </c>
      <c r="N54" s="17"/>
    </row>
    <row r="55" spans="1:14" s="4" customFormat="1" ht="26.4" x14ac:dyDescent="0.25">
      <c r="A55" s="9" t="s">
        <v>109</v>
      </c>
      <c r="B55" s="20"/>
      <c r="C55" s="20"/>
      <c r="D55" s="20"/>
      <c r="E55" s="20"/>
      <c r="F55" s="12"/>
      <c r="G55" s="20"/>
      <c r="H55" s="20"/>
      <c r="I55" s="18">
        <v>550</v>
      </c>
      <c r="J55" s="9"/>
      <c r="K55" s="20"/>
      <c r="L55" s="20"/>
      <c r="M55" s="20" t="s">
        <v>108</v>
      </c>
      <c r="N55" s="20"/>
    </row>
    <row r="56" spans="1:14" s="4" customFormat="1" ht="26.4" x14ac:dyDescent="0.25">
      <c r="A56" s="9" t="s">
        <v>53</v>
      </c>
      <c r="B56" s="20"/>
      <c r="C56" s="20"/>
      <c r="D56" s="20"/>
      <c r="E56" s="20"/>
      <c r="F56" s="12"/>
      <c r="G56" s="11"/>
      <c r="H56" s="20"/>
      <c r="I56" s="18">
        <v>500</v>
      </c>
      <c r="J56" s="9"/>
      <c r="K56" s="20"/>
      <c r="L56" s="20"/>
      <c r="M56" s="20" t="s">
        <v>108</v>
      </c>
      <c r="N56" s="17"/>
    </row>
    <row r="57" spans="1:14" s="4" customFormat="1" ht="26.4" x14ac:dyDescent="0.25">
      <c r="A57" s="9" t="s">
        <v>48</v>
      </c>
      <c r="B57" s="20"/>
      <c r="C57" s="20"/>
      <c r="D57" s="20"/>
      <c r="E57" s="20"/>
      <c r="F57" s="12"/>
      <c r="G57" s="11"/>
      <c r="H57" s="20"/>
      <c r="I57" s="18">
        <v>500</v>
      </c>
      <c r="J57" s="9"/>
      <c r="K57" s="20"/>
      <c r="L57" s="20"/>
      <c r="M57" s="20" t="s">
        <v>108</v>
      </c>
      <c r="N57" s="17"/>
    </row>
    <row r="58" spans="1:14" s="4" customFormat="1" ht="26.4" x14ac:dyDescent="0.25">
      <c r="A58" s="9" t="s">
        <v>110</v>
      </c>
      <c r="B58" s="20"/>
      <c r="C58" s="20"/>
      <c r="D58" s="20"/>
      <c r="E58" s="20"/>
      <c r="F58" s="12"/>
      <c r="G58" s="20"/>
      <c r="H58" s="20"/>
      <c r="I58" s="18">
        <v>600</v>
      </c>
      <c r="J58" s="9"/>
      <c r="K58" s="20"/>
      <c r="L58" s="20"/>
      <c r="M58" s="20" t="s">
        <v>108</v>
      </c>
      <c r="N58" s="20"/>
    </row>
    <row r="59" spans="1:14" ht="26.4" x14ac:dyDescent="0.25">
      <c r="A59" s="9" t="s">
        <v>54</v>
      </c>
      <c r="B59" s="20"/>
      <c r="C59" s="20"/>
      <c r="D59" s="20"/>
      <c r="E59" s="20"/>
      <c r="F59" s="12"/>
      <c r="G59" s="11"/>
      <c r="H59" s="20"/>
      <c r="I59" s="18">
        <v>500</v>
      </c>
      <c r="J59" s="9"/>
      <c r="K59" s="20"/>
      <c r="L59" s="20"/>
      <c r="M59" s="20" t="s">
        <v>108</v>
      </c>
      <c r="N59" s="17"/>
    </row>
    <row r="60" spans="1:14" ht="26.4" x14ac:dyDescent="0.25">
      <c r="A60" s="9" t="s">
        <v>51</v>
      </c>
      <c r="B60" s="20"/>
      <c r="C60" s="20"/>
      <c r="D60" s="20"/>
      <c r="E60" s="20"/>
      <c r="F60" s="12"/>
      <c r="G60" s="11"/>
      <c r="H60" s="20"/>
      <c r="I60" s="18">
        <v>2000</v>
      </c>
      <c r="J60" s="9"/>
      <c r="K60" s="20"/>
      <c r="L60" s="20"/>
      <c r="M60" s="20" t="s">
        <v>108</v>
      </c>
      <c r="N60" s="17"/>
    </row>
    <row r="61" spans="1:14" ht="26.4" x14ac:dyDescent="0.25">
      <c r="A61" s="9" t="s">
        <v>111</v>
      </c>
      <c r="B61" s="20"/>
      <c r="C61" s="20"/>
      <c r="D61" s="20"/>
      <c r="E61" s="20"/>
      <c r="F61" s="12"/>
      <c r="G61" s="20"/>
      <c r="H61" s="20"/>
      <c r="I61" s="18">
        <v>700</v>
      </c>
      <c r="J61" s="9"/>
      <c r="K61" s="20"/>
      <c r="L61" s="20"/>
      <c r="M61" s="20" t="s">
        <v>108</v>
      </c>
      <c r="N61" s="20"/>
    </row>
    <row r="62" spans="1:14" ht="26.4" x14ac:dyDescent="0.25">
      <c r="A62" s="9" t="s">
        <v>71</v>
      </c>
      <c r="B62" s="20"/>
      <c r="C62" s="20"/>
      <c r="D62" s="20"/>
      <c r="E62" s="20"/>
      <c r="F62" s="12"/>
      <c r="G62" s="20"/>
      <c r="H62" s="20"/>
      <c r="I62" s="18">
        <v>700</v>
      </c>
      <c r="J62" s="9"/>
      <c r="K62" s="20"/>
      <c r="L62" s="20"/>
      <c r="M62" s="20" t="s">
        <v>108</v>
      </c>
      <c r="N62" s="20"/>
    </row>
    <row r="63" spans="1:14" ht="26.4" x14ac:dyDescent="0.25">
      <c r="A63" s="9" t="s">
        <v>52</v>
      </c>
      <c r="B63" s="20"/>
      <c r="C63" s="20"/>
      <c r="D63" s="20"/>
      <c r="E63" s="20"/>
      <c r="F63" s="12"/>
      <c r="G63" s="20"/>
      <c r="H63" s="20"/>
      <c r="I63" s="18">
        <v>800</v>
      </c>
      <c r="J63" s="9"/>
      <c r="K63" s="20"/>
      <c r="L63" s="20"/>
      <c r="M63" s="20" t="s">
        <v>108</v>
      </c>
      <c r="N63" s="20"/>
    </row>
    <row r="64" spans="1:14" ht="118.8" x14ac:dyDescent="0.25">
      <c r="A64" s="14"/>
      <c r="B64" s="20"/>
      <c r="C64" s="14"/>
      <c r="D64" s="14"/>
      <c r="E64" s="14"/>
      <c r="F64" s="13"/>
      <c r="G64" s="14"/>
      <c r="H64" s="14"/>
      <c r="I64" s="15">
        <f>SUM(I53:I63)</f>
        <v>8000</v>
      </c>
      <c r="J64" s="66"/>
      <c r="K64" s="13"/>
      <c r="L64" s="14"/>
      <c r="M64" s="20" t="s">
        <v>85</v>
      </c>
      <c r="N64" s="14"/>
    </row>
    <row r="65" spans="1:14" ht="92.4" x14ac:dyDescent="0.25">
      <c r="A65" s="13"/>
      <c r="B65" s="14"/>
      <c r="C65" s="14"/>
      <c r="D65" s="14"/>
      <c r="E65" s="14"/>
      <c r="F65" s="13"/>
      <c r="G65" s="20"/>
      <c r="H65" s="20"/>
      <c r="I65" s="15">
        <f>I44+I43+I42+I41+I39+I38+I34+I33+I32+I31+I30+I29+I28+I26+I24+I21+I23+I18+I17+I16+I15+I14+I13</f>
        <v>60640.54</v>
      </c>
      <c r="J65" s="66"/>
      <c r="K65" s="13"/>
      <c r="L65" s="13"/>
      <c r="M65" s="20" t="s">
        <v>86</v>
      </c>
      <c r="N65" s="14"/>
    </row>
    <row r="66" spans="1:14" ht="52.8" x14ac:dyDescent="0.25">
      <c r="A66" s="13"/>
      <c r="B66" s="14"/>
      <c r="C66" s="13"/>
      <c r="D66" s="13"/>
      <c r="E66" s="13"/>
      <c r="F66" s="13"/>
      <c r="G66" s="13"/>
      <c r="H66" s="13"/>
      <c r="I66" s="15" t="s">
        <v>249</v>
      </c>
      <c r="J66" s="66"/>
      <c r="K66" s="14"/>
      <c r="L66" s="14"/>
      <c r="M66" s="29" t="s">
        <v>87</v>
      </c>
      <c r="N66" s="14"/>
    </row>
    <row r="67" spans="1:14" ht="18" x14ac:dyDescent="0.25">
      <c r="A67" s="24"/>
      <c r="B67" s="24"/>
      <c r="C67" s="23"/>
      <c r="D67" s="23"/>
      <c r="E67" s="23"/>
      <c r="F67" s="55"/>
      <c r="G67" s="33"/>
      <c r="H67" s="34"/>
      <c r="I67" s="33"/>
      <c r="J67" s="67"/>
      <c r="K67" s="104" t="s">
        <v>96</v>
      </c>
      <c r="L67" s="104"/>
      <c r="M67" s="104"/>
      <c r="N67" s="104"/>
    </row>
    <row r="68" spans="1:14" ht="18" x14ac:dyDescent="0.25">
      <c r="A68" s="24"/>
      <c r="B68" s="23"/>
      <c r="C68" s="23"/>
      <c r="D68" s="23"/>
      <c r="E68" s="23"/>
      <c r="F68" s="57" t="s">
        <v>164</v>
      </c>
      <c r="G68" s="46">
        <f>I64+I52+I51+I50+I49+I47+I46+I45+I44+I43+I42+I41+I40+I39+I38+I37+I36+I35+I34+I33+I32+I31+I30+I29+I28+I27+I26+I25+I24+I23+I21+I18+I17+I16+I15+I14+I13</f>
        <v>229871.53999999998</v>
      </c>
      <c r="H68" s="47"/>
      <c r="I68" s="46">
        <f>G68-G70</f>
        <v>64598</v>
      </c>
      <c r="J68" s="68" t="s">
        <v>165</v>
      </c>
      <c r="K68" s="95" t="s">
        <v>112</v>
      </c>
      <c r="L68" s="95"/>
      <c r="M68" s="95"/>
      <c r="N68" s="95"/>
    </row>
    <row r="69" spans="1:14" ht="19.2" x14ac:dyDescent="0.25">
      <c r="A69" s="23"/>
      <c r="B69" s="24"/>
      <c r="C69" s="24"/>
      <c r="D69" s="25"/>
      <c r="E69" s="25"/>
      <c r="F69" s="58"/>
      <c r="G69" s="69"/>
      <c r="H69" s="70"/>
      <c r="I69" s="70"/>
      <c r="J69" s="59"/>
      <c r="K69" s="40"/>
      <c r="L69" s="40"/>
      <c r="M69" s="52"/>
      <c r="N69" s="52"/>
    </row>
    <row r="70" spans="1:14" ht="19.2" x14ac:dyDescent="0.25">
      <c r="A70" s="27"/>
      <c r="B70" s="24"/>
      <c r="C70" s="24"/>
      <c r="D70" s="25"/>
      <c r="E70" s="25"/>
      <c r="F70" s="58" t="s">
        <v>163</v>
      </c>
      <c r="G70" s="71">
        <f>I52+I51+I40+I50+I49+I48+I47+I46+I45+I44+I43+I42+I41+I39+I38+I37+I36+I35+I34</f>
        <v>165273.53999999998</v>
      </c>
      <c r="H70" s="70"/>
      <c r="I70" s="72"/>
      <c r="J70" s="59"/>
      <c r="K70" s="40"/>
      <c r="L70" s="40"/>
      <c r="M70" s="52"/>
      <c r="N70" s="52"/>
    </row>
    <row r="71" spans="1:14" ht="19.2" x14ac:dyDescent="0.25">
      <c r="A71" s="27"/>
      <c r="B71" s="24"/>
      <c r="C71" s="24"/>
      <c r="D71" s="25"/>
      <c r="E71" s="25"/>
      <c r="F71" s="60"/>
      <c r="G71" s="62"/>
      <c r="H71" s="64"/>
      <c r="I71" s="64"/>
      <c r="J71" s="61"/>
      <c r="K71" s="40"/>
      <c r="L71" s="40"/>
      <c r="M71" s="52"/>
      <c r="N71" s="52"/>
    </row>
    <row r="72" spans="1:14" ht="19.2" x14ac:dyDescent="0.25">
      <c r="A72" s="27"/>
      <c r="B72" s="87" t="s">
        <v>45</v>
      </c>
      <c r="C72" s="87"/>
      <c r="D72" s="87"/>
      <c r="E72" s="87"/>
      <c r="F72" s="87"/>
      <c r="G72" s="63"/>
      <c r="H72" s="65"/>
      <c r="I72" s="65"/>
      <c r="J72" s="50"/>
      <c r="K72" s="41"/>
      <c r="L72" s="41"/>
      <c r="M72" s="26"/>
      <c r="N72" s="52"/>
    </row>
    <row r="73" spans="1:14" x14ac:dyDescent="0.25">
      <c r="A73" s="27"/>
      <c r="B73" s="86" t="s">
        <v>39</v>
      </c>
      <c r="C73" s="86"/>
      <c r="D73" s="86"/>
      <c r="E73" s="86"/>
      <c r="F73" s="86"/>
      <c r="G73" s="27"/>
      <c r="H73" s="86" t="s">
        <v>40</v>
      </c>
      <c r="I73" s="86"/>
      <c r="J73" s="51"/>
      <c r="K73" s="96" t="s">
        <v>41</v>
      </c>
      <c r="L73" s="96"/>
      <c r="M73" s="96"/>
      <c r="N73" s="27"/>
    </row>
    <row r="74" spans="1:14" x14ac:dyDescent="0.25">
      <c r="A74" s="27"/>
      <c r="B74" s="27"/>
      <c r="C74" s="27"/>
      <c r="D74" s="27"/>
      <c r="E74" s="27"/>
      <c r="F74" s="27"/>
      <c r="G74" s="27"/>
      <c r="H74" s="27"/>
      <c r="I74" s="27"/>
      <c r="J74" s="51"/>
      <c r="K74" s="27"/>
      <c r="L74" s="27"/>
      <c r="M74" s="27"/>
      <c r="N74" s="27"/>
    </row>
    <row r="75" spans="1:14" x14ac:dyDescent="0.25">
      <c r="A75" s="27"/>
      <c r="B75" s="28"/>
      <c r="C75" s="27"/>
      <c r="D75" s="27"/>
      <c r="E75" s="27"/>
      <c r="F75" s="27"/>
      <c r="G75" s="27"/>
      <c r="H75" s="27"/>
      <c r="I75" s="27"/>
      <c r="J75" s="51"/>
      <c r="K75" s="27"/>
      <c r="L75" s="27"/>
      <c r="M75" s="27"/>
      <c r="N75" s="27"/>
    </row>
    <row r="76" spans="1:14" x14ac:dyDescent="0.25">
      <c r="A76" s="27"/>
      <c r="B76" s="28"/>
      <c r="C76" s="27"/>
      <c r="D76" s="27"/>
      <c r="E76" s="27"/>
      <c r="F76" s="27"/>
      <c r="G76" s="27"/>
      <c r="H76" s="27"/>
      <c r="I76" s="27"/>
      <c r="J76" s="51"/>
      <c r="K76" s="27"/>
      <c r="L76" s="27"/>
      <c r="M76" s="27"/>
      <c r="N76" s="27"/>
    </row>
    <row r="77" spans="1:14" x14ac:dyDescent="0.25">
      <c r="A77" s="27"/>
      <c r="B77" s="28"/>
      <c r="C77" s="27"/>
      <c r="D77" s="27"/>
      <c r="E77" s="27"/>
      <c r="F77" s="27"/>
      <c r="G77" s="27"/>
      <c r="H77" s="27"/>
      <c r="I77" s="27"/>
      <c r="J77" s="51"/>
      <c r="K77" s="27"/>
      <c r="L77" s="27"/>
      <c r="M77" s="27"/>
      <c r="N77" s="27"/>
    </row>
    <row r="78" spans="1:14" x14ac:dyDescent="0.25">
      <c r="A78" s="27"/>
      <c r="B78" s="28"/>
      <c r="C78" s="27"/>
      <c r="D78" s="27"/>
      <c r="E78" s="27"/>
      <c r="F78" s="27"/>
      <c r="G78" s="27"/>
      <c r="H78" s="27"/>
      <c r="I78" s="27"/>
      <c r="J78" s="51"/>
      <c r="K78" s="27"/>
      <c r="L78" s="27"/>
      <c r="M78" s="27"/>
      <c r="N78" s="27"/>
    </row>
    <row r="79" spans="1:14" x14ac:dyDescent="0.25">
      <c r="A79" s="27"/>
      <c r="B79" s="28"/>
      <c r="C79" s="27"/>
      <c r="D79" s="27"/>
      <c r="E79" s="27"/>
      <c r="F79" s="27"/>
      <c r="G79" s="27"/>
      <c r="H79" s="27"/>
      <c r="I79" s="27"/>
      <c r="J79" s="51"/>
      <c r="K79" s="27"/>
      <c r="L79" s="27"/>
      <c r="M79" s="27"/>
      <c r="N79" s="27"/>
    </row>
  </sheetData>
  <sortState ref="A12:M52">
    <sortCondition ref="K12:K52"/>
  </sortState>
  <mergeCells count="58">
    <mergeCell ref="L18:L19"/>
    <mergeCell ref="M18:M19"/>
    <mergeCell ref="N18:N19"/>
    <mergeCell ref="G18:G19"/>
    <mergeCell ref="H18:H19"/>
    <mergeCell ref="I18:I19"/>
    <mergeCell ref="J18:J19"/>
    <mergeCell ref="K18:K19"/>
    <mergeCell ref="K21:K22"/>
    <mergeCell ref="L21:L22"/>
    <mergeCell ref="M21:M22"/>
    <mergeCell ref="N21:N22"/>
    <mergeCell ref="F21:F22"/>
    <mergeCell ref="G21:G22"/>
    <mergeCell ref="H21:H22"/>
    <mergeCell ref="I21:I22"/>
    <mergeCell ref="J21:J22"/>
    <mergeCell ref="A2:N3"/>
    <mergeCell ref="D9:L9"/>
    <mergeCell ref="D10:D11"/>
    <mergeCell ref="N9:N11"/>
    <mergeCell ref="C7:N7"/>
    <mergeCell ref="B9:B11"/>
    <mergeCell ref="C9:C11"/>
    <mergeCell ref="E10:E11"/>
    <mergeCell ref="M9:M11"/>
    <mergeCell ref="A4:B4"/>
    <mergeCell ref="A5:B5"/>
    <mergeCell ref="A6:B6"/>
    <mergeCell ref="K68:N68"/>
    <mergeCell ref="K73:M73"/>
    <mergeCell ref="H73:I73"/>
    <mergeCell ref="A1:N1"/>
    <mergeCell ref="C4:N4"/>
    <mergeCell ref="C5:N5"/>
    <mergeCell ref="C6:N6"/>
    <mergeCell ref="K67:N67"/>
    <mergeCell ref="A7:B7"/>
    <mergeCell ref="H10:H11"/>
    <mergeCell ref="I10:I11"/>
    <mergeCell ref="J10:J11"/>
    <mergeCell ref="K10:L10"/>
    <mergeCell ref="F10:F11"/>
    <mergeCell ref="G10:G11"/>
    <mergeCell ref="A9:A11"/>
    <mergeCell ref="F18:F19"/>
    <mergeCell ref="B73:F73"/>
    <mergeCell ref="B72:F72"/>
    <mergeCell ref="A21:A22"/>
    <mergeCell ref="B21:B22"/>
    <mergeCell ref="C21:C22"/>
    <mergeCell ref="D21:D22"/>
    <mergeCell ref="E21:E22"/>
    <mergeCell ref="A18:A19"/>
    <mergeCell ref="B18:B19"/>
    <mergeCell ref="C18:C19"/>
    <mergeCell ref="D18:D19"/>
    <mergeCell ref="E18:E19"/>
  </mergeCells>
  <pageMargins left="0.25" right="0.25" top="0.75" bottom="0.75" header="0.3" footer="0.3"/>
  <pageSetup paperSize="9" scale="48" fitToHeight="0" orientation="landscape" r:id="rId1"/>
  <rowBreaks count="6" manualBreakCount="6">
    <brk id="16" max="13" man="1"/>
    <brk id="19" max="13" man="1"/>
    <brk id="24" max="13" man="1"/>
    <brk id="30" max="13" man="1"/>
    <brk id="39" max="13" man="1"/>
    <brk id="51" max="13" man="1"/>
  </rowBreaks>
  <ignoredErrors>
    <ignoredError sqref="I6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ИДФ</dc:creator>
  <cp:lastModifiedBy>Захарова Юлия Павловна</cp:lastModifiedBy>
  <cp:lastPrinted>2014-12-26T13:29:30Z</cp:lastPrinted>
  <dcterms:created xsi:type="dcterms:W3CDTF">2013-01-25T12:15:49Z</dcterms:created>
  <dcterms:modified xsi:type="dcterms:W3CDTF">2015-01-26T13:35:16Z</dcterms:modified>
</cp:coreProperties>
</file>